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firstSheet="7"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<sst xmlns="http://schemas.openxmlformats.org/spreadsheetml/2006/main" count="2938" uniqueCount="858">
  <si>
    <t>预算01-1表</t>
  </si>
  <si>
    <t>2026年部门财务收支预算总表</t>
  </si>
  <si>
    <t>单位名称：新平彝族傣族自治县人民政府古城街道办事处</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</si>
  <si>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</si>
  <si>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</si>
  <si>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</si>
  <si>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</si>
  <si>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</si>
  <si>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</si>
  <si>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</si>
  <si>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</si>
  <si>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</si>
  <si>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</si>
  <si>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</si>
  <si>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</si>
  <si>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</si>
  <si>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</si>
  <si>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</si>
  <si>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九、灾害防治及应急管理支出</t>
  </si>
  <si>
    <t>5、其他收入</t>
  </si>
  <si>
    <t>十、其他支出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</si>
  <si>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</si>
  <si>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</si>
  <si>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</si>
  <si>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</si>
  <si>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</si>
  <si>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</si>
  <si>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</si>
  <si>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</si>
  <si>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</si>
  <si>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</si>
  <si>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</si>
  <si>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</si>
  <si>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</si>
  <si>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</si>
  <si>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</si>
  <si>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</si>
  <si>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</si>
  <si>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</si>
  <si>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</si>
  <si>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</si>
  <si>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</si>
  <si>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</si>
  <si>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</si>
  <si>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</si>
  <si>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</si>
  <si>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</si>
  <si>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</si>
  <si>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</si>
  <si>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</si>
  <si>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</si>
  <si>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</si>
  <si>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</si>
  <si>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</si>
  <si>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</si>
  <si>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</si>
  <si>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</si>
  <si>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</si>
  <si>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552</t>
  </si>
  <si>
    <t>古城街道</t>
  </si>
  <si>
    <t>552001</t>
  </si>
  <si>
    <t>新平彝族傣族自治县人民政府古城街道办事处</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</si>
  <si>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</si>
  <si>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</si>
  <si>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</si>
  <si>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</si>
  <si>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</si>
  <si>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</si>
  <si>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</si>
  <si>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</si>
  <si>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</si>
  <si>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</si>
  <si>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</si>
  <si>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</si>
  <si>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</si>
  <si>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</si>
  <si>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201</t>
  </si>
  <si>
    <t>一般公共服务支出</t>
  </si>
  <si>
    <t>20101</t>
  </si>
  <si>
    <t>人大事务</t>
  </si>
  <si>
    <t>2010108</t>
  </si>
  <si>
    <t>代表工作</t>
  </si>
  <si>
    <t>20103</t>
  </si>
  <si>
    <t>政府办公厅（室）及相关机构事务</t>
  </si>
  <si>
    <t>2010301</t>
  </si>
  <si>
    <t>行政运行</t>
  </si>
  <si>
    <t>2010350</t>
  </si>
  <si>
    <t>事业运行</t>
  </si>
  <si>
    <t>2010399</t>
  </si>
  <si>
    <t>其他政府办公厅（室）及相关机构事务支出</t>
  </si>
  <si>
    <t>20132</t>
  </si>
  <si>
    <t>组织事务</t>
  </si>
  <si>
    <t>2013202</t>
  </si>
  <si>
    <t>一般行政管理事务</t>
  </si>
  <si>
    <t>2013299</t>
  </si>
  <si>
    <t>其他组织事务支出</t>
  </si>
  <si>
    <t>203</t>
  </si>
  <si>
    <t>国防支出</t>
  </si>
  <si>
    <t>20306</t>
  </si>
  <si>
    <t>国防动员</t>
  </si>
  <si>
    <t>2030607</t>
  </si>
  <si>
    <t>民兵</t>
  </si>
  <si>
    <t>207</t>
  </si>
  <si>
    <t>文化旅游体育与传媒支出</t>
  </si>
  <si>
    <t>20701</t>
  </si>
  <si>
    <t>文化和旅游</t>
  </si>
  <si>
    <t>2070109</t>
  </si>
  <si>
    <t>群众文化</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</si>
  <si>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</si>
  <si>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</si>
  <si>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</si>
  <si>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</si>
  <si>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</si>
  <si>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</si>
  <si>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</si>
  <si>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</si>
  <si>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</si>
  <si>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</si>
  <si>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</si>
  <si>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</si>
  <si>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</si>
  <si>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</si>
  <si>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20810</t>
  </si>
  <si>
    <t>社会福利</t>
  </si>
  <si>
    <t>2081006</t>
  </si>
  <si>
    <t>养老服务</t>
  </si>
  <si>
    <t>20811</t>
  </si>
  <si>
    <t>残疾人事业</t>
  </si>
  <si>
    <t>2081105</t>
  </si>
  <si>
    <t>残疾人就业</t>
  </si>
  <si>
    <t>2081199</t>
  </si>
  <si>
    <t>其他残疾人事业支出</t>
  </si>
  <si>
    <t>20820</t>
  </si>
  <si>
    <t>临时救助</t>
  </si>
  <si>
    <t>2082001</t>
  </si>
  <si>
    <t>临时救助支出</t>
  </si>
  <si>
    <t>20828</t>
  </si>
  <si>
    <t>退役军人管理事务</t>
  </si>
  <si>
    <t>2082804</t>
  </si>
  <si>
    <t>拥军优属</t>
  </si>
  <si>
    <t>210</t>
  </si>
  <si>
    <t>卫生健康支出</t>
  </si>
  <si>
    <t>21007</t>
  </si>
  <si>
    <t>计划生育事务</t>
  </si>
  <si>
    <t>2100799</t>
  </si>
  <si>
    <t>其他计划生育事务支出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</si>
  <si>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</si>
  <si>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</si>
  <si>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</si>
  <si>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</si>
  <si>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</si>
  <si>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</si>
  <si>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</si>
  <si>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</si>
  <si>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</si>
  <si>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</si>
  <si>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</si>
  <si>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</si>
  <si>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21303</t>
  </si>
  <si>
    <t>水利</t>
  </si>
  <si>
    <t>2130306</t>
  </si>
  <si>
    <t>水利工程运行与维护</t>
  </si>
  <si>
    <t>21307</t>
  </si>
  <si>
    <t>农村综合改革</t>
  </si>
  <si>
    <t>2130705</t>
  </si>
  <si>
    <t>对村民委员会和村党支部的补助</t>
  </si>
  <si>
    <t>220</t>
  </si>
  <si>
    <t>自然资源海洋气象等支出</t>
  </si>
  <si>
    <t>22001</t>
  </si>
  <si>
    <t>自然资源事务</t>
  </si>
  <si>
    <t>2200106</t>
  </si>
  <si>
    <t>自然资源利用与保护</t>
  </si>
  <si>
    <t>221</t>
  </si>
  <si>
    <t>住房保障支出</t>
  </si>
  <si>
    <t>22102</t>
  </si>
  <si>
    <t>住房改革支出</t>
  </si>
  <si>
    <t>2210201</t>
  </si>
  <si>
    <t>住房公积金</t>
  </si>
  <si>
    <t>灾害防治及应急管理支出</t>
  </si>
  <si>
    <t xml:space="preserve">  22406</t>
  </si>
  <si>
    <t xml:space="preserve">   自然灾害防治</t>
  </si>
  <si>
    <t xml:space="preserve">      地质灾害防治</t>
  </si>
  <si>
    <t xml:space="preserve">  22407</t>
  </si>
  <si>
    <t xml:space="preserve">   自然灾害救灾及恢复重建支出</t>
  </si>
  <si>
    <t xml:space="preserve">      自然灾害救灾补助</t>
  </si>
  <si>
    <t xml:space="preserve">  22960</t>
  </si>
  <si>
    <t xml:space="preserve">   彩票公益金安排的支出</t>
  </si>
  <si>
    <t xml:space="preserve">     229602</t>
  </si>
  <si>
    <t xml:space="preserve">      用于社会福利的彩票公益金支出</t>
  </si>
  <si>
    <t>合  计</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</si>
  <si>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</si>
  <si>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</si>
  <si>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</si>
  <si>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</si>
  <si>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</si>
  <si>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</si>
  <si>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</si>
  <si>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</si>
  <si>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</si>
  <si>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七、灾害防治及应急管理支出</t>
  </si>
  <si>
    <t>八、其他支出</t>
  </si>
  <si>
    <t>二、年终结转结余</t>
  </si>
  <si>
    <t>收入总计</t>
  </si>
  <si>
    <t>支出总计</t>
  </si>
  <si>
    <t>预算02-2表</t>
  </si>
  <si>
    <t>2026年一般公共预算支出预算表（按功能科目分类）</t>
  </si>
  <si>
    <t>部门预算支出功能分类科目</t>
  </si>
  <si>
    <t>人员经费</t>
  </si>
  <si>
    <t>公用经费</t>
  </si>
  <si>
    <t>自然灾害防治</t>
  </si>
  <si>
    <t>地质灾害防治</t>
  </si>
  <si>
    <t>自然灾害救灾及恢复重建支出</t>
  </si>
  <si>
    <t>自然灾害救灾补助</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</si>
  <si>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</si>
  <si>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</si>
  <si>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</si>
  <si>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</si>
  <si>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</si>
  <si>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</si>
  <si>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</si>
  <si>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</si>
  <si>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</si>
  <si>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</si>
  <si>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</si>
  <si>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</si>
  <si>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</si>
  <si>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</si>
  <si>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</si>
  <si>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</si>
  <si>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</si>
  <si>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</si>
  <si>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</si>
  <si>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</si>
  <si>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</si>
  <si>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</si>
  <si>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</si>
  <si>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</si>
  <si>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</si>
  <si>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</si>
  <si>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530427210000000015988</t>
  </si>
  <si>
    <t>行政人员工资支出</t>
  </si>
  <si>
    <t>30101</t>
  </si>
  <si>
    <t>基本工资</t>
  </si>
  <si>
    <t>30102</t>
  </si>
  <si>
    <t>津贴补贴</t>
  </si>
  <si>
    <t>530427210000000015989</t>
  </si>
  <si>
    <t>事业人员工资支出</t>
  </si>
  <si>
    <t>30107</t>
  </si>
  <si>
    <t>绩效工资</t>
  </si>
  <si>
    <t>530427210000000015990</t>
  </si>
  <si>
    <t>社会保障缴费</t>
  </si>
  <si>
    <t>30112</t>
  </si>
  <si>
    <t>其他社会保障缴费</t>
  </si>
  <si>
    <t>30108</t>
  </si>
  <si>
    <t>机关事业单位基本养老保险缴费</t>
  </si>
  <si>
    <t>30110</t>
  </si>
  <si>
    <t>职工基本医疗保险缴费</t>
  </si>
  <si>
    <t>30111</t>
  </si>
  <si>
    <t>公务员医疗补助缴费</t>
  </si>
  <si>
    <t>530427210000000015991</t>
  </si>
  <si>
    <t>30113</t>
  </si>
  <si>
    <t>530427210000000015994</t>
  </si>
  <si>
    <t>公车购置及运维费</t>
  </si>
  <si>
    <t>30231</t>
  </si>
  <si>
    <t>公务用车运行维护费</t>
  </si>
  <si>
    <t>530427210000000015995</t>
  </si>
  <si>
    <t>行政人员公务交通补贴</t>
  </si>
  <si>
    <t>30239</t>
  </si>
  <si>
    <t>其他交通费用</t>
  </si>
  <si>
    <t>530427210000000015996</t>
  </si>
  <si>
    <t>工会经费</t>
  </si>
  <si>
    <t>30228</t>
  </si>
  <si>
    <t>530427231100001435848</t>
  </si>
  <si>
    <t>公务员基础绩效奖</t>
  </si>
  <si>
    <t>30103</t>
  </si>
  <si>
    <t>奖金</t>
  </si>
  <si>
    <t>530427231100001435854</t>
  </si>
  <si>
    <t>退休干部公用经费</t>
  </si>
  <si>
    <t>30299</t>
  </si>
  <si>
    <t>其他商品和服务支出</t>
  </si>
  <si>
    <t>530427261100004948224</t>
  </si>
  <si>
    <t>编外人员经费</t>
  </si>
  <si>
    <t>30199</t>
  </si>
  <si>
    <t>其他工资福利支出</t>
  </si>
  <si>
    <t>530427261100004958379</t>
  </si>
  <si>
    <t>古城街道公用经费</t>
  </si>
  <si>
    <t>30201</t>
  </si>
  <si>
    <t>办公费</t>
  </si>
  <si>
    <t>30202</t>
  </si>
  <si>
    <t>印刷费</t>
  </si>
  <si>
    <t>30205</t>
  </si>
  <si>
    <t>水费</t>
  </si>
  <si>
    <t>30206</t>
  </si>
  <si>
    <t>电费</t>
  </si>
  <si>
    <t>30207</t>
  </si>
  <si>
    <t>邮电费</t>
  </si>
  <si>
    <t>30227</t>
  </si>
  <si>
    <t>委托业务费</t>
  </si>
  <si>
    <t>530427261100005106183</t>
  </si>
  <si>
    <t>奖励性绩效工资(地方)</t>
  </si>
  <si>
    <t>530427261100005108906</t>
  </si>
  <si>
    <t>2026年职工工伤保险差额部分资金</t>
  </si>
  <si>
    <t>530427261100005162527</t>
  </si>
  <si>
    <t>综合性应急救援特种车辆专项资金</t>
  </si>
  <si>
    <t>预算05-1表</t>
  </si>
  <si>
    <t>2026年部门项目支出预算表</t>
  </si>
  <si>
    <t>项目分类</t>
  </si>
  <si>
    <t>项目单位</t>
  </si>
  <si>
    <t>经济科目编码</t>
  </si>
  <si>
    <t>本年拨款</t>
  </si>
  <si>
    <t>其中：本次下达</t>
  </si>
  <si>
    <t>2026年古城街道综治中心规范化建设实施方案项目专项资金</t>
  </si>
  <si>
    <t>313 事业发展类</t>
  </si>
  <si>
    <t>530427261100005117487</t>
  </si>
  <si>
    <t>30213</t>
  </si>
  <si>
    <t>维修（护）费</t>
  </si>
  <si>
    <t>30216</t>
  </si>
  <si>
    <t>培训费</t>
  </si>
  <si>
    <t>31002</t>
  </si>
  <si>
    <t>办公设备购置</t>
  </si>
  <si>
    <t>村(社区)、小组人员经费</t>
  </si>
  <si>
    <t>312 民生类</t>
  </si>
  <si>
    <t>530427261100005113391</t>
  </si>
  <si>
    <t>30305</t>
  </si>
  <si>
    <t>生活补助</t>
  </si>
  <si>
    <t>村(社区)、小组运转经费</t>
  </si>
  <si>
    <t>530427261100005114338</t>
  </si>
  <si>
    <t>定额补助公用经费</t>
  </si>
  <si>
    <t>530427261100005116267</t>
  </si>
  <si>
    <t>30211</t>
  </si>
  <si>
    <t>差旅费</t>
  </si>
  <si>
    <t>30214</t>
  </si>
  <si>
    <t>租赁费</t>
  </si>
  <si>
    <t>30215</t>
  </si>
  <si>
    <t>会议费</t>
  </si>
  <si>
    <t>30217</t>
  </si>
  <si>
    <t>古城街道2026年“春节”“八一”双拥座谈会项目专项资金</t>
  </si>
  <si>
    <t>530427261100005053719</t>
  </si>
  <si>
    <t>古城街道2026年残疾人事业经费项目专项资金</t>
  </si>
  <si>
    <t>530427261100005192586</t>
  </si>
  <si>
    <t>30226</t>
  </si>
  <si>
    <t>劳务费</t>
  </si>
  <si>
    <t>古城街道2026年春节、七一慰问困难党员实施方案项目专项资金</t>
  </si>
  <si>
    <t>530427261100005142969</t>
  </si>
  <si>
    <t>古城街道2026年离退休人员党支部委员补贴和工作经费项目专项资金</t>
  </si>
  <si>
    <t>530427261100005144563</t>
  </si>
  <si>
    <t>古城街道2026年农村困难党员关爱行动补助项目专项资金</t>
  </si>
  <si>
    <t>530427261100005138533</t>
  </si>
  <si>
    <t>古城街道2026年人大代表活动经费项目专项资金</t>
  </si>
  <si>
    <t>530427261100005208985</t>
  </si>
  <si>
    <t>古城街道2026年人大活动(调研)经费项目专项资金</t>
  </si>
  <si>
    <t>530427261100005167077</t>
  </si>
  <si>
    <t>古城街道工程质量保证资金项目专项经费</t>
  </si>
  <si>
    <t>311 专项业务类</t>
  </si>
  <si>
    <t>530427261100005279273</t>
  </si>
  <si>
    <t>古城街道古城社区2026年居家养老服务中心运营维护经费专项资金</t>
  </si>
  <si>
    <t>530427261100005166542</t>
  </si>
  <si>
    <t>古城街道历史遗留矿山修复工作项目专项资金</t>
  </si>
  <si>
    <t>530427261100005120035</t>
  </si>
  <si>
    <t>古城街道人民武装部规范化建设经费项目专项经费</t>
  </si>
  <si>
    <t>530427261100005117634</t>
  </si>
  <si>
    <t>30218</t>
  </si>
  <si>
    <t>专用材料费</t>
  </si>
  <si>
    <t>换届工作经费</t>
  </si>
  <si>
    <t>530427251100004451584</t>
  </si>
  <si>
    <t>其他村（社区）、小组人员经费</t>
  </si>
  <si>
    <t>530427261100005139760</t>
  </si>
  <si>
    <t>水库坝塘管理人员经费</t>
  </si>
  <si>
    <t>530427261100005146313</t>
  </si>
  <si>
    <t>文化馆（站）免费开放补助资金</t>
  </si>
  <si>
    <t>530427261100005132031</t>
  </si>
  <si>
    <t>遗属生活困难补助经费</t>
  </si>
  <si>
    <t>530427261100005119276</t>
  </si>
  <si>
    <t>玉溪市新平县2025年中国人寿·幸福一家亲家庭健康服务中心公益项目专项资金</t>
  </si>
  <si>
    <t>530427261100005123464</t>
  </si>
  <si>
    <t>新平县古城街道昌源社区小方达小组滑坡排危除险项目专项资金</t>
  </si>
  <si>
    <t>530427251100004664885</t>
  </si>
  <si>
    <t>基础设施建设</t>
  </si>
  <si>
    <t>新平县古城街道中央自然灾害救助资金项目资金</t>
  </si>
  <si>
    <t>530427251100004666799</t>
  </si>
  <si>
    <t>新平县古城街道2025年第二批省级防汛应急救灾资金项目专项资金</t>
  </si>
  <si>
    <t>530427251100004609656</t>
  </si>
  <si>
    <t>古城街道他拉社区他拉莫小组老年活动室建设工程专项资金</t>
  </si>
  <si>
    <t>530427251100004542363</t>
  </si>
  <si>
    <t>用于社会福利的彩票公益金支出</t>
  </si>
  <si>
    <t>新平县古城街道综合养老服务中心工程建设项目专项资金</t>
  </si>
  <si>
    <t>530427251100004609017</t>
  </si>
  <si>
    <t>房屋建筑物购建</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</si>
  <si>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</si>
  <si>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</si>
  <si>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</si>
  <si>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</si>
  <si>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</si>
  <si>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</si>
  <si>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</si>
  <si>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</si>
  <si>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</si>
  <si>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</si>
  <si>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</si>
  <si>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</si>
  <si>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 2026年度，古城街道人民武装部可使用的新平彝族傣族自治县人民武装部下拨基层规范化建设经费结余资金为人民币20,105.88元。
资金使用计划：
1.购买保暖睡袋30个×100=3000元；
2.购买金属文件柜5个×200=1000元；
；3.购买丛林迷彩战术背包30个×150=4500元；
4.购买强光手电30支×100=3000元；
5.购买作训鞋30双×250=7500元；
6.购买标识粘贴30套1105.88元。
   通过项目实施，提高基层武装部国防动员和民兵后备力量建设服务水平。</t>
  </si>
  <si>
    <t>产出指标</t>
  </si>
  <si>
    <t>数量指标</t>
  </si>
  <si>
    <t>购买保暖睡袋</t>
  </si>
  <si>
    <t>=</t>
  </si>
  <si>
    <t>30</t>
  </si>
  <si>
    <t>个</t>
  </si>
  <si>
    <t>定量指标</t>
  </si>
  <si>
    <t>反映购买保暖睡袋量。</t>
  </si>
  <si>
    <t>购买金属文件柜</t>
  </si>
  <si>
    <t>反映购买金属文件柜量。</t>
  </si>
  <si>
    <t>购买丛林迷彩战术背包</t>
  </si>
  <si>
    <t>反映购买丛林迷彩战术背包量。</t>
  </si>
  <si>
    <t>购买强光手电</t>
  </si>
  <si>
    <t>反映购买强光手电量。</t>
  </si>
  <si>
    <t>时效指标</t>
  </si>
  <si>
    <t>项目实施完成时间</t>
  </si>
  <si>
    <t>12</t>
  </si>
  <si>
    <t>月</t>
  </si>
  <si>
    <t xml:space="preserve">反映项目实施完成时间。
</t>
  </si>
  <si>
    <t>效益指标</t>
  </si>
  <si>
    <t>社会效益</t>
  </si>
  <si>
    <t>民兵后备力量建设服务水平</t>
  </si>
  <si>
    <t>提高</t>
  </si>
  <si>
    <t>定性指标</t>
  </si>
  <si>
    <t>反映民兵后备力量建设服务水平。</t>
  </si>
  <si>
    <t>成本指标</t>
  </si>
  <si>
    <t>经济成本指标</t>
  </si>
  <si>
    <t>项目经济成本</t>
  </si>
  <si>
    <t>&lt;=</t>
  </si>
  <si>
    <t>20105.88</t>
  </si>
  <si>
    <t>元</t>
  </si>
  <si>
    <t xml:space="preserve">反映项目实施成本。
</t>
  </si>
  <si>
    <t xml:space="preserve">  古城街道村级组织换届工作经费资金共计50000元，其中每个社区共获批换届工作经费10000元。具体包括：锦秀社区10000元、古城社区 10000元、纳溪社区10000元、昌源社区10000元、他拉社区10000元，以上共计有5个社区，需拨付资金总额：50000元。
资金使用计划：
锦秀社区主要用于开展换届工作培训、制作换届宣传标语、展板及购买选票箱、笔、文件袋等换届相关用品支出。其中：1.开展换届工作培训支出6000元；2.制作换届宣传标语、展板及购买选票箱、笔、文件袋等换届相关用品支出4000元。
古城社区主要用于开展换届工作培训、制作换届宣传标语、展板及购买选票箱、笔、文件袋等换届相关用品支出。其中：1.开展换届工作培训支出6000元；2.制作换届宣传标语、展板及购买选票箱、笔、文件袋等换届相关用品支出4000元。
纳溪社区主要用于开展换届工作培训、制作换届宣传标语、展板及购买选票箱、笔、文件袋等换届相关用品支出。其中：1.开展换届工作培训支出7000元；2.制作换届宣传标语、展板及购买选票箱、笔、文件袋等换届相关用品支出3000元。
昌源社区主要用于开展换届工作培训、制作换届宣传标语、展板及购买选票箱、笔、文件袋等换届相关用品支出。其中：1.开展换届工作培训支出7000元；2.制作换届宣传标语、展板及购买选票箱、笔、文件袋等换届相关用品支出3000元。
他拉社区主要用于开展换届工作培训、制作换届宣传标语、展板及购买选票箱、笔、文件袋等换届相关用品支出。其中：1.开展换届工作培训支出6000元；2.制作换届宣传标语、展板及购买选票箱、笔、文件袋等换届相关用品支出4000元。
   通过项目实施，确保换届工作顺利进行，保障换届工作依法依规、公平公正地进行，提高换届工作质量，选出优秀的村级组织班子，推动农村各项事业发展。</t>
  </si>
  <si>
    <t>项目涉及社区数量</t>
  </si>
  <si>
    <t xml:space="preserve">反映项目涉及社区数量
</t>
  </si>
  <si>
    <t>开展培训次数</t>
  </si>
  <si>
    <t>&gt;=</t>
  </si>
  <si>
    <t>16</t>
  </si>
  <si>
    <t>次</t>
  </si>
  <si>
    <t>反映开展培训情况。</t>
  </si>
  <si>
    <t>购买文件袋</t>
  </si>
  <si>
    <t>300</t>
  </si>
  <si>
    <t>反映购买文件袋情况。</t>
  </si>
  <si>
    <t>质量指标</t>
  </si>
  <si>
    <t>村级组织换届前期工作</t>
  </si>
  <si>
    <t>按质按量完成</t>
  </si>
  <si>
    <t>反映村级组织换届前期工作完成情况</t>
  </si>
  <si>
    <t>项目开展时间</t>
  </si>
  <si>
    <t xml:space="preserve">反映项目开展时间
</t>
  </si>
  <si>
    <t>社区换届工作</t>
  </si>
  <si>
    <t>正常开展</t>
  </si>
  <si>
    <t>反映村级换届工作开展情况</t>
  </si>
  <si>
    <t>项目开展经济成本</t>
  </si>
  <si>
    <t>50000</t>
  </si>
  <si>
    <t>反映项目开展的经济成本情况。</t>
  </si>
  <si>
    <t xml:space="preserve">   古城街道2026年村(社区)人员补助经费1069000元，小组党支部书记、小组长工资补贴预算经费774000元，合计1843000元。
1.按“正职”每人每月5000元发放岗位补贴，5人合计300000元；“副职”每人每月4000元发放岗位补贴，15人合计720000元。
2.按每月岗位补贴的10%的标准核定绩效补贴，按月度考核情况进行兑现绩效补贴。
3.按“正职”每人每年3000元补助社会保险，5人合计15000元；“副职”每人每年2000元补助社会保险，15人合计30000元。按每人每年200元标准为村(社区)干部购买意外伤害保险，正、副职20人，合计4000元。
4.按时发放小组党支部书记补贴366000元。古城街道5个社区有小组党支部书记61人，单价6000元/年/人，合计：366000元/年。
5.按时发放小组长工资补贴408000元。古城街道5个社区有小组长68人，单价6000元/年/人，合计：408000元。
   通过项目实施，构建村(社区)党组织领导下的村级组织大岗位分工负责运行机制，建设一支扎根农村、干事创业、担当作为、廉洁履职、相对稳定的懂农业、爱农村、爱农民的村干部队伍，确保党的路线、方针、政策和决策部署在农村基层得到全面贯彻落实。</t>
  </si>
  <si>
    <t>村社区正职岗位</t>
  </si>
  <si>
    <t>人</t>
  </si>
  <si>
    <t xml:space="preserve">反映部门（单位）实际发放工资人员数量。
</t>
  </si>
  <si>
    <t>社区副职岗位补贴</t>
  </si>
  <si>
    <t>15</t>
  </si>
  <si>
    <t>社区干部缴纳社会保险人数</t>
  </si>
  <si>
    <t>20</t>
  </si>
  <si>
    <t>意外伤害保险补贴人数</t>
  </si>
  <si>
    <t>小组党支部书记</t>
  </si>
  <si>
    <t>61</t>
  </si>
  <si>
    <t>反映小组党支部书记补贴人数。</t>
  </si>
  <si>
    <t>小组长人数</t>
  </si>
  <si>
    <t>68</t>
  </si>
  <si>
    <t xml:space="preserve">反映小组长工资补贴人数。
</t>
  </si>
  <si>
    <t>部门运转</t>
  </si>
  <si>
    <t>正常运转</t>
  </si>
  <si>
    <t xml:space="preserve">反映部门（单位）运转情况。
</t>
  </si>
  <si>
    <t>1843000</t>
  </si>
  <si>
    <t xml:space="preserve">  项目总投资4万元。资金使用计划：
1.树种移栽男工59个×180元/个=10620元；树种移栽女工65个X160元/个=10400元；土方开挖4个台班X2400元/个=9600元；运输挖机拖车费1项X500元/个=500元；树苗育种1000棵×2.3元/个=2300元；树种育苗施肥工时5个×200元/个=1000元。
2.古城社区历史遗留矿山修复工作经费2790元；他拉社区历史遗留矿山修复工作经费2790元，共计4万元。
 通过项目实施，能够有效治理生态环境问题，消除地质灾害隐患，为古城街道实现生态宜居、产业兴旺的乡村振兴目标提供有力支撑。</t>
  </si>
  <si>
    <t>树种移栽</t>
  </si>
  <si>
    <t>124</t>
  </si>
  <si>
    <t>工时</t>
  </si>
  <si>
    <t>反映树种移栽工时数量。</t>
  </si>
  <si>
    <t>土方开挖台班</t>
  </si>
  <si>
    <t>台班</t>
  </si>
  <si>
    <t>反映土方开挖台班工程数量。</t>
  </si>
  <si>
    <t>树苗育种</t>
  </si>
  <si>
    <t>1000</t>
  </si>
  <si>
    <t>棵</t>
  </si>
  <si>
    <t>反映开展树苗育种棵数。</t>
  </si>
  <si>
    <t>项目涉及社区</t>
  </si>
  <si>
    <t>反映项目涉及社区数。</t>
  </si>
  <si>
    <t>生态环境</t>
  </si>
  <si>
    <t>得到改善</t>
  </si>
  <si>
    <t>反映生态环境修复情况。</t>
  </si>
  <si>
    <t>经济成本</t>
  </si>
  <si>
    <t>40000</t>
  </si>
  <si>
    <t xml:space="preserve">  2026年春节慰问依据玉组电明〔2017〕1号文件、2026年春节慰问困难党员补助经费分配表，慰问名额为12人，慰问标准为620元/人（含500元慰问金和120元礼品金），补助金额为7440元。2026年“七一”慰问依据新组发电〔2019〕4号文件、新平县2026年“七一”慰问困难党员资金分配表，慰问名额为12人，慰问标准为500元/人，补助金额为6000元，共计13440元。
   通过项目实施，使离退休干部、生活困难党员、老干部和烈士遗属、因公殉职党员干部家属、特困户、受灾户、重点优抚等人群感受到党组织的关怀和温暖。提高党组织凝聚力、吸引力、感召力，增强党员归属感、荣誉感、责任感，加强党的基层组织建设、夯实党的执政基础。</t>
  </si>
  <si>
    <t>春节、“七一”慰问困难党员</t>
  </si>
  <si>
    <t xml:space="preserve">反映春节、“七一”慰问困难党员人数。
</t>
  </si>
  <si>
    <t>春节慰问标准</t>
  </si>
  <si>
    <t>620</t>
  </si>
  <si>
    <t>元/人</t>
  </si>
  <si>
    <t xml:space="preserve">反映春节慰问困难党员标准。
</t>
  </si>
  <si>
    <t>七一慰问标准</t>
  </si>
  <si>
    <t>500</t>
  </si>
  <si>
    <t xml:space="preserve">反映七一慰问困难党员标准。
</t>
  </si>
  <si>
    <t>困难党员补助发放准确率</t>
  </si>
  <si>
    <t>100</t>
  </si>
  <si>
    <t>%</t>
  </si>
  <si>
    <t>反映困难党员补助发放准确情况。</t>
  </si>
  <si>
    <t>农村困难党员慰问覆盖率</t>
  </si>
  <si>
    <t xml:space="preserve">农村困难党员慰问覆盖率。
</t>
  </si>
  <si>
    <t>党建工作</t>
  </si>
  <si>
    <t>提升</t>
  </si>
  <si>
    <t xml:space="preserve">反映党建工作推进情况。
</t>
  </si>
  <si>
    <t>项目实施经济成本</t>
  </si>
  <si>
    <t>13440</t>
  </si>
  <si>
    <t>反映项目实施经济成本。</t>
  </si>
  <si>
    <t xml:space="preserve">  古城街道综合文化站布局有综合培训室、书画室、舞蹈室、图书阅览室、展览室等功能室齐全，配备宣传栏、桌椅、钢琴、电子琴、演出服装、演出道具、电子显示屏、音响、触控一体机等文化设施设备保障齐备。
加大宣传力度。在综合文化站的显著位置公示免费开放的管理办法、政策措施、服务项目、开放时间等制度措施，并在报刊、电视、网络等媒体向社会广为宣传，吸引更多社会大众。
实现免费开放目标。实现综合文化站全部面向公众免费开放，日常免费服务项目不低于8个，平均每天开放时间不低于6小时。
认真组织安排。以综合文化站实际接待能力，确定每日接待人数总量、每日开放时间段，保证随时能够做好服务工作。团体参与文化活动实行预约制，可提前登记或预约，以便调控人数流量，确保免费开放后的公众安全、资源安全以及设施设备安全。
  资金使用计划：1.文化文艺培训1期×1800元=1800元，用于支付授课教师的授课费，培训人员的伙食费及培训耗材费用。
     通过项目实施，满足人民群众不断增长的文化需求，发挥公共文化设施的公益作用，切实保障人民群众的基本文化权益。</t>
  </si>
  <si>
    <t>培训人数</t>
  </si>
  <si>
    <t>50</t>
  </si>
  <si>
    <t>反映参加培训人员数量。</t>
  </si>
  <si>
    <t>培训期数</t>
  </si>
  <si>
    <t>1.0</t>
  </si>
  <si>
    <t>期</t>
  </si>
  <si>
    <t>反映项目培训期数。</t>
  </si>
  <si>
    <t>培训人员参会率</t>
  </si>
  <si>
    <t>90</t>
  </si>
  <si>
    <t>反映培训人员参会率情况。</t>
  </si>
  <si>
    <t>培训人员合格率</t>
  </si>
  <si>
    <t>反映培训合格情况。</t>
  </si>
  <si>
    <t>项目完成时限</t>
  </si>
  <si>
    <t xml:space="preserve">反映项目完成时限。
</t>
  </si>
  <si>
    <t>基本公共文化服务水平提升</t>
  </si>
  <si>
    <t>反映基本公共文化服务水平提升情况。</t>
  </si>
  <si>
    <t>1800</t>
  </si>
  <si>
    <t>反映项目实施的经济成本。</t>
  </si>
  <si>
    <t>古城街道2026年其他村（居）人员补助经费项目资金预算1468583元。
1.按“委员”每人每月3000元发放岗位补贴，21人合计756000元；动物检疫员4人合计31600元；村（居）委会干部绩效奖正职 5人*6000元，副职15人*4800元、21人*3600元，合计177600元；副组长68人，合计326400元。
2.按每月岗位补贴的10%的标准核定绩效补贴，按月度考核情况进行兑现绩效补贴。
3.按“委员”每人每年1000元补助社会保险，21人合计21000元。
4.按每人每年200元标准为村(社区)干部购买意外伤害保险，委员21人，合计4200元。
  通过项目实施，坚持和加强党对农村工作的全面领导，构建村(社区)党组织领导下的村级组织大岗位分工负责运行机制，建设一支扎根农村、干事创业、担当作为、廉洁履职、相对稳定的懂农业、爱农村、爱农民的村干部队伍，确保党的路线、方针、政策和决策部署在农村基层得到全面贯彻落实。</t>
  </si>
  <si>
    <t>发放委员岗位补贴人数</t>
  </si>
  <si>
    <t>21</t>
  </si>
  <si>
    <t>发放动物检疫员岗位补贴人数</t>
  </si>
  <si>
    <t>发放社区干部正职绩效人数</t>
  </si>
  <si>
    <t>发放社区干部副职绩效人数</t>
  </si>
  <si>
    <t>发放副组长岗位补贴人数</t>
  </si>
  <si>
    <t>1468583.00</t>
  </si>
  <si>
    <t xml:space="preserve">  2026年，我街道严格按照年初预算定额标准口径，统筹安排人大代表活动（调研）经费，预算总额为2.5万元，经费测算结合工作实际需求精准核算，具体如下：一是展板制作费用，结合宣传工作规划与制作规格，预计支出0.9万元；二是办公耗材采购费用，聚焦纸张等核心办公需求，预计支出0.5万元；三是会议组织费用，按40元/人的标准核算，结合200人次的预计参与规模，预计支出0.8万元；四是培训开展费用，按40元/人的标准核算，结合75人次的预计培训规模，预计支出0.3万元。各项经费预算精准匹配任务需求，将坚持专款专用、务实高效原则，保障经费规范合理使用。
   通过项目实施，有序推进各项人大相关工作开展，提升人大工作质效与宣传力度。通过经费支持，完成人大宣传等工作展板制作，强化人大工作宣传阵地建设，增进群众对人大工作的了解与认知；购置必要纸张等办公物料，保障日常工作有序运转，为各项活动开展提供基础物资支撑。同时，有序组织人大相关会议与培训活动，通过会议搭建交流研讨平台，凝聚代表共识、梳理工作思路；借助专业培训提升人大代表履职能力，助力代表更好地发挥桥梁纽带作用，精准对接群众需求、高效开展调研履职工作，推动街道人大工作规范化、常态化开展，切实提升人大工作服务辖区发展与民生保障的实效。</t>
  </si>
  <si>
    <t>召开人大相关会议参会人数</t>
  </si>
  <si>
    <t>200</t>
  </si>
  <si>
    <t>反映召开人大相关会议参会人数情况。</t>
  </si>
  <si>
    <t>开展人大代表专项培训</t>
  </si>
  <si>
    <t>75</t>
  </si>
  <si>
    <t>人次</t>
  </si>
  <si>
    <t>反映开展人大代表专项培训参与人数情况。</t>
  </si>
  <si>
    <t>展板制作</t>
  </si>
  <si>
    <t>反映宣传等相关展板制作的情况。</t>
  </si>
  <si>
    <t>人大代表活动到位率</t>
  </si>
  <si>
    <t>95</t>
  </si>
  <si>
    <t xml:space="preserve">反映人大代表活动到位率。
</t>
  </si>
  <si>
    <t xml:space="preserve">反映项目开展实施期限。
</t>
  </si>
  <si>
    <t>人大代表履职能力</t>
  </si>
  <si>
    <t xml:space="preserve">反映项目开展后的社会效益。
</t>
  </si>
  <si>
    <t>25000</t>
  </si>
  <si>
    <t xml:space="preserve">反映项目成本。
</t>
  </si>
  <si>
    <t xml:space="preserve">  古城街道辖区内纳入财政补助的42座小坝塘，1个小坝有1名管护人员，1月补助50元，每月需发放2100元。每年按12个月发放，每年共计发放2.52万元。
  通过项目实施，已全面建立了符合古城实际的坝塘管理体系、制度体系和责任体系，坝塘保护治理  初见成效，使坝塘管理水平，水环境质量持续有效改  善，下游公路、城镇安全得到保护，提高群众生产生活条件。 保持生产可持续发展，农民经济收入增加，购买力提高，进一步带动当地社会经济的发展。</t>
  </si>
  <si>
    <t>项目涉及社区数</t>
  </si>
  <si>
    <t>反映项目涉及社区数量。</t>
  </si>
  <si>
    <t>小坝塘管理 人员数</t>
  </si>
  <si>
    <t>42</t>
  </si>
  <si>
    <t>反映小坝塘管理人员数情况。</t>
  </si>
  <si>
    <t>发放月份数</t>
  </si>
  <si>
    <t xml:space="preserve">反映项目金额使用月份数。
</t>
  </si>
  <si>
    <t>小坝塘</t>
  </si>
  <si>
    <t>座</t>
  </si>
  <si>
    <t xml:space="preserve">反映街道需管理的小坝塘数量。
</t>
  </si>
  <si>
    <t>资金发放准确率</t>
  </si>
  <si>
    <t>反映资金发放准确情况。</t>
  </si>
  <si>
    <t>管护人员工作积极性</t>
  </si>
  <si>
    <t xml:space="preserve">反映管护人员工作效率。
</t>
  </si>
  <si>
    <t>25200</t>
  </si>
  <si>
    <t xml:space="preserve">反映项目实施金额。
</t>
  </si>
  <si>
    <t>古城街道2026年困难群众临时救助项目专项资金</t>
  </si>
  <si>
    <t xml:space="preserve">  根据玉财社〔2025〕233号玉溪市财政局_玉溪市民政局关于提前下达2026年中央困难群众救助补助资金的通知和资金分配表，玉溪市财政局、玉溪市民政局提前下达2026年困难群众救助补助资金4万元。计划对遭遇突发事件、意外伤害、重大疾病或其他特殊原因导致基本生活陷入困境，其他社会救助制度暂时无法覆盖或救助之后基本生活暂时仍有严重困难的家庭或个人给予应急性、过渡性救助，实施临时救助。3000元1人；4000元2人；5000元3人；7000元2人，共计8人，4万元。
   通过项目实施，妥善解决城乡困难群众的临时生活困难，不断完善城乡社会救助体系，统筹兼顾、突出重点，建章立制、规范实施，切实提高对因临时性、突发性事件造成生活困难群众的救助能力。</t>
  </si>
  <si>
    <t>因学致贫</t>
  </si>
  <si>
    <t xml:space="preserve">反映困难临时救助人数。
</t>
  </si>
  <si>
    <t>因灾致贫</t>
  </si>
  <si>
    <t>因病致贫</t>
  </si>
  <si>
    <t>其他特殊困难</t>
  </si>
  <si>
    <t>补助兑付精准率</t>
  </si>
  <si>
    <t xml:space="preserve">反映补助兑付精准率（兑付精准率=实际补助兑付人数/应补助兑付人数*100%）。
</t>
  </si>
  <si>
    <t>城乡困难群众生活</t>
  </si>
  <si>
    <t>得到保障</t>
  </si>
  <si>
    <t xml:space="preserve">反映城乡困难群众生活情况。
</t>
  </si>
  <si>
    <t xml:space="preserve">反映项目经济成本。
</t>
  </si>
  <si>
    <t xml:space="preserve">   2026年古城街道综治中心规范化建设项目工程，内容涵盖拆除原有装饰、墙面翻新、电气改造、给排水维修、弱电系统升级及整体清洁、基层治理培训会、办公设备及办公耗材等。项目总概算为人民币伍万元整（￥50000.00元）。
资金使用计划：
1. 拆除原墙面装饰墙板及木地板，石膏板封墙面，含木龙骨骨架及石膏板封面（计划投资：10250元）；
2.水电工程， 给排水维修，疏通下水道、更换给水管、排水管、水龙头、球阀等（计划投资3000元）；
3.装饰工程:窗台石、踢脚线、不锈钢防盗窗(计划投资5250元)；
4.其他工程：家具搬运、清洁办公室、修门窗、安装门锁等（计划投资：2000元）；
5. 新装弱电系统：网络模块18只、机柜1套、交换机1台、网线2.5箱、水晶头及插板安装（计划投资：4500元）。
6.采购复印机1台（计划投资18000元）
7.基层治理培训会4期（计划投资4000元）
8.采购碎纸机1台（计划投资900元）
9.办公耗材（计划投资2100元）
    通过项目实施，提升街道综治中心的整体效能，为群众提供更优质的服务环境。</t>
  </si>
  <si>
    <t>采购复印机</t>
  </si>
  <si>
    <t>台</t>
  </si>
  <si>
    <t>反映项目采购复印机的数量。</t>
  </si>
  <si>
    <t>采购碎纸机</t>
  </si>
  <si>
    <t>反映采购碎纸机的数量。</t>
  </si>
  <si>
    <t>基层治理培训会</t>
  </si>
  <si>
    <t>反映开展基层治理培训会的次数。</t>
  </si>
  <si>
    <t>新装弱电系统</t>
  </si>
  <si>
    <t>套</t>
  </si>
  <si>
    <t>反映综治中心安装弱电系统的数量。</t>
  </si>
  <si>
    <t>培训会出勤率</t>
  </si>
  <si>
    <t xml:space="preserve">反映培训出勤率。
</t>
  </si>
  <si>
    <t>综治中心服务能力</t>
  </si>
  <si>
    <t>得到提升</t>
  </si>
  <si>
    <t xml:space="preserve">反映综治中心服务能力得到提升情况。
</t>
  </si>
  <si>
    <t xml:space="preserve">反映经济成本。
</t>
  </si>
  <si>
    <t>2026年古城街道社区、村小组运转经费预算318000元。
资金使用计划：
1.社区运转经费：每个社区50000元/年，锦秀社区、古城社区、纳溪社区、昌源社区、他拉社区合计：250000元。
2. 小组运转经费：每个小组1000元/年，全年合计：
68000元。
  通过项目实施，充分调动村干部积极性、主动性，为推进乡村治理体系和治理能力现代化、巩固拓展脱贫攻坚成果、全面推进乡村振兴战略提供坚强的组织保障和干部人才支持。</t>
  </si>
  <si>
    <t>古城街道（社区）数量</t>
  </si>
  <si>
    <t xml:space="preserve">反映社区数量。
</t>
  </si>
  <si>
    <t>古城街道小组数量</t>
  </si>
  <si>
    <t>反映小组数量。</t>
  </si>
  <si>
    <t>（社区）运转经费补助标准</t>
  </si>
  <si>
    <t xml:space="preserve">反映（社区）运转经费补助标准。
</t>
  </si>
  <si>
    <t>小组运转经费补助标准</t>
  </si>
  <si>
    <t xml:space="preserve">反映完成时间。
</t>
  </si>
  <si>
    <t>318000</t>
  </si>
  <si>
    <t xml:space="preserve">反映社会成本。
</t>
  </si>
  <si>
    <t>根据年度任务量，2026年本项目预算总额为6120元。各项支出细化测算如下：
1.离退休党支部委员工作补贴
具体用途：用于发放离退休党支部委员履职补贴。支部书记补贴：1人 × 100元/月 × 12月 = 1200元；支部委员补贴：2人 × 80元/月 × 12月 = 1920元，该项小计：3120元。
2.离退休党支部工作经费
具体用途：用于保障离退休党支部开展“三会一课”、主题党日、学习教育、传统节日活动等产生的费用，包括资料费、食宿费、活动物料费等。按季度组织活动（4次）及传统节日活动（1次），按每次活动综合经费标准测算。活动经费：5次 × 600元/次 = 3000元，该项小计：3000元。
通过项目实施，加强了古城街道离退休人员党支部党员的政治思想建设，确保离退休干部老有所教、老有所学、老有所为、老有所乐，不断提升广大离退休干部的获得感、幸福感。</t>
  </si>
  <si>
    <t>离退休党支部培训期数</t>
  </si>
  <si>
    <t xml:space="preserve">反映农村党员教育培训涉期数。
</t>
  </si>
  <si>
    <t>离退休支部人员</t>
  </si>
  <si>
    <t xml:space="preserve">反映离退休支部人员数量。
</t>
  </si>
  <si>
    <t>离退休党员培训到位率</t>
  </si>
  <si>
    <t xml:space="preserve">反映农村党员培训到位率。
</t>
  </si>
  <si>
    <t xml:space="preserve">反映项目开展时间。
</t>
  </si>
  <si>
    <t>农村党员教育培训覆盖率</t>
  </si>
  <si>
    <t xml:space="preserve">反映农村党员教育培训覆盖率。
</t>
  </si>
  <si>
    <t xml:space="preserve">反映党建工作推进情况。
</t>
  </si>
  <si>
    <t>6120</t>
  </si>
  <si>
    <t>反映项目经济成本情况。</t>
  </si>
  <si>
    <t>根据上级文件精神，我单位严格按照要求，组织相关部门人员测算，资金合计：101574.00 元，共涉及主体9家。通过本项目的实施，将有效规范古城街道工程建设市场秩序，促使施工单位进一步增强质量意识和责任意识，从源头上减少工程质量通病，显著降低工程质量事故发生率。工程质量的提升将直接改善城镇基础设施和公共服务设施的安全性与耐久性，保障人民群众在居住、出行等方面的生命财产安全，提升居民的生活满意度和幸福感。同时，通过对工程质量保证资金的规范管理，能够形成对工程建设全过程的有效约束与激励机制，推动参建各方严格履行合同约定，提升工程建设管理水平，进而促进古城街道城镇建设整体品质的提高，为打造宜居、宜业、安全的现代化城镇奠定坚实基础。</t>
  </si>
  <si>
    <t>退付质保金项目数量</t>
  </si>
  <si>
    <t>项</t>
  </si>
  <si>
    <t>反映预算部门开展项目的具体内容数量。</t>
  </si>
  <si>
    <t>退付质保金准确率</t>
  </si>
  <si>
    <t>99</t>
  </si>
  <si>
    <t>反映退付对象认定的准确性情况。
退付准确率=符合标准的退付对象数/实际退付对象数*100%</t>
  </si>
  <si>
    <t>退付质保金及时性</t>
  </si>
  <si>
    <t>及时</t>
  </si>
  <si>
    <t>反映退付（申请退付后7天内）质保金及时情况。</t>
  </si>
  <si>
    <t>规范工程建设市场秩序</t>
  </si>
  <si>
    <t>规范</t>
  </si>
  <si>
    <t>通过本项目的实施，将有效规范古城街道工程建设市场秩序，促使施工单位进一步增强质量意识和责任意识，从源头上减少工程质量通病，显著降低工程质量事故发生率。工程质量的提升将直接改善城镇基础设施和公共服务设施的安全性与耐久性，保障人民群众在居住、出行等方面的生命财产安全，提升居民的生活满意度和幸福感。同时，通过对工程质量保证资金的规范管理，能够形成对工程建设全过程的有效约束与激励机制，推动参建各方严格履行。</t>
  </si>
  <si>
    <t>满意度指标</t>
  </si>
  <si>
    <t>服务对象满意度</t>
  </si>
  <si>
    <t>质保金接收单位满意度</t>
  </si>
  <si>
    <t>反映质保金接收单位满意度。</t>
  </si>
  <si>
    <t>古城街道2026年定额补助公用经费462000元，其中：党建资金安排50000元；日常运转及其他费用安排412000元。
资金使用计划：
1.党建资金50000元，其中30000元用于5个社区每个社区党员教育培训；20000元用于统筹各项事务、各类培训教材、现场观摩车辆租赁、 食宿，党建读物购买及纳溪社区党群服务中心提档升级改造 等费用。
2.日常公用经费412000元，主要用于日常办公140000元、全年会议费38000元、培训费45000元、公务接待费3000元、差旅费3570元、邮电费17000元、办公设备购置77430元、其他商品和服务支出58000元、委托业务费20000元、租赁费10000元。
   通过项目实施，1.提高工作效率：通过现代化的技术和手段，项目实施 可以提高公共服务的工作效率，减少人力成本，提高服务质 量和效率。2.改善服务质量：项目实施可以改善公共服务的 质量，为公众提供更好的服务，提高公众的满意度。3. 提升 社会形象：项目实施可以提升组织的社会形象，增强公众对 组织的信任和认可，有利于组织的长期发展。</t>
  </si>
  <si>
    <t>项目前期招标代理及造价咨询</t>
  </si>
  <si>
    <t xml:space="preserve">反映项目前期招标代理及造价咨询
</t>
  </si>
  <si>
    <t>固定电话网络服务数量</t>
  </si>
  <si>
    <t xml:space="preserve">反映固定电话网络服务数量。
</t>
  </si>
  <si>
    <t>开展党员教育培训、会议</t>
  </si>
  <si>
    <t xml:space="preserve">反映召开党员教育会议、培训次数。
</t>
  </si>
  <si>
    <t>开展街道重点工作会议、培训</t>
  </si>
  <si>
    <t xml:space="preserve">反映开展街道重点工作会议、培训次数。
</t>
  </si>
  <si>
    <t>固定电话网络服务畅通率</t>
  </si>
  <si>
    <t xml:space="preserve">反映固定电话网络服务情况。
</t>
  </si>
  <si>
    <t>会议、培训出勤率</t>
  </si>
  <si>
    <t xml:space="preserve">反映会议、培训出勤率。
</t>
  </si>
  <si>
    <t>462000</t>
  </si>
  <si>
    <t xml:space="preserve">
  玉溪市新平县2026年中国人寿·幸福一家亲家庭健康服务中心公益项目：1.开展项目启动培训会：会场布置500元，资料费500元（笔记本、笔、文件袋、培训资料）10元/份*50人=500元），合计1000元。2.家庭健康服务中心阵地建设：健康倡导标识制作2000元，健康服务中心氛围营造2000元，印制制度1000元，日常正常开放所需水电用品等费用预算5000元，合计10000元。3.健康技能培训：开展保健按摩技能培训、养老护理技能培训、育婴员技能培训、家庭用药指导、控烟限酒健康知识等技能提升培训3期，预计产生费用：聘请教师费用1000元/场X3场=3000元；培训宣传等材料印制费用（宣传读本100本*30元=3000元、宣传册3000张*0.3元=900元、培训用品500元*3场=1500元、布标及海报600元）2000元/场X3场=6000元；合计9000元。4.群众性宣传服务活动：全年不低于12期，每期预计5000元，费用包含宣传用品、氛围营造、场地布置等人力物力预算（活动用品2500元/次*12次=30000元，场地租用费1000元/次*2次=2000元，舞台搭建5000元/次*2次=10000元，聘请讲师1000元/次*6次=6000元，宣传材料500元/次*12次=6000元，礼品2000元，其他耗材4000元）：12期X5000元/期=60000元。5.暖心行动：以锦秀社区为中心，辐射周边社区，经过前期摸排，走访慰问计生特殊困难家庭、困难孕产妇、“一老一小”困难家庭等重点人群50户，每户预计采买价值200元生活慰问品，预算为50户×200元=10000元，合计1万元。6.宣传倡导：主要用于受群众欢迎的环保袋、手扇等小用品健康宣传印制，预算为材料印制费用5000元（扇子200把*5元=1000元、环保袋2000个*1.3元=2600元、宣传定制纸品500包*2元=1000元、宣传展台100元*4个=400）；根据各类节日实际情况产生活动经费5000元，合计共10000元。
    通过项目实施，推进家庭健康服务阵地建设，夯实家庭健康服务体系，完善家庭健康服务模式，促进提升人口健康素质，助力人口高质量发展。</t>
  </si>
  <si>
    <t>参会人数</t>
  </si>
  <si>
    <t>反映参加会议人数。</t>
  </si>
  <si>
    <t>开展家庭健康指导和服务</t>
  </si>
  <si>
    <t>反映开展家庭健康指导和服务次数。</t>
  </si>
  <si>
    <t>开展群众性宣传服务活动</t>
  </si>
  <si>
    <t>场次</t>
  </si>
  <si>
    <t>反映开展群众性宣传服务活动场次。</t>
  </si>
  <si>
    <t>走访慰问计生重点人群</t>
  </si>
  <si>
    <t>家</t>
  </si>
  <si>
    <t>反映走访慰问计生重点人群情况。</t>
  </si>
  <si>
    <t>家庭健康服务能力</t>
  </si>
  <si>
    <t>反映家庭健康服务能力。</t>
  </si>
  <si>
    <t>100000</t>
  </si>
  <si>
    <t xml:space="preserve">  根据年初预算定额标准口径安排，2026年我街道预算遗属生活困难补助经费8736元。
  按照工作实际情况测算， 遗属一名,享受遗属补助728元 /月，全年12个月合计8736元。对应经济分类科目“ 生活补助”。
    通过项目实施，遗属生活补助资金发放，确保遗属生活困难补助人员受益覆盖率达100%，遗属生活困难补助金社会化发放率 100%，保障困难群众的基本生活；提高社会稳定性和群众满意度。</t>
  </si>
  <si>
    <t>遗属补助人员</t>
  </si>
  <si>
    <t xml:space="preserve">反映遗属补助人员。
</t>
  </si>
  <si>
    <t>补助发放时间</t>
  </si>
  <si>
    <t>反映补助发放时间。</t>
  </si>
  <si>
    <t xml:space="preserve">反映遗属补助资金发放准确情况。
</t>
  </si>
  <si>
    <t>补助发放时效</t>
  </si>
  <si>
    <t>按时发放</t>
  </si>
  <si>
    <t>反映补助发放情况。</t>
  </si>
  <si>
    <t>对遗属生活困难群众救助能力</t>
  </si>
  <si>
    <t>反映对遗属生活困难群众的救助能力。</t>
  </si>
  <si>
    <t>728</t>
  </si>
  <si>
    <t>元/人*月</t>
  </si>
  <si>
    <t>反映每月的经济成本。</t>
  </si>
  <si>
    <t>8736</t>
  </si>
  <si>
    <t>元/年</t>
  </si>
  <si>
    <t>反映每年的经济成本。</t>
  </si>
  <si>
    <t xml:space="preserve">  古城街道古城社区居家养老服务中心运营维护项目经费10000元。资金使用计划：1.开展老年人娱乐文化活动并进行伙食补助4次×2000元=8000元，主要用于支付活动伙食费共计8000元。2.支付社区居家养老服务中心管理人员工时费2月×1000元=2000元，用于支付管理人员工时费用，做好中心开放值守、服务记录及设施设备简易维护，确保各项工作有序落地。  
   通过项目实施，丰富老年人精神文化生活，增进邻里互动，提升老年人参与感和幸福感。</t>
  </si>
  <si>
    <t>老年人活动</t>
  </si>
  <si>
    <t>反映开展老年人活动次数。</t>
  </si>
  <si>
    <t>管理人员工资发放</t>
  </si>
  <si>
    <t>反映管理人员工资发放情况。</t>
  </si>
  <si>
    <t>居家养老服务中心</t>
  </si>
  <si>
    <t xml:space="preserve">反映提升养老服务质量的中心数。
</t>
  </si>
  <si>
    <t>工资发放准确率</t>
  </si>
  <si>
    <t>工资发放准确情况。</t>
  </si>
  <si>
    <t>资金下达使用时间</t>
  </si>
  <si>
    <t>天</t>
  </si>
  <si>
    <t xml:space="preserve">反映资金下达后的使用时间。
</t>
  </si>
  <si>
    <t>保障养老服务机构运转</t>
  </si>
  <si>
    <t>保障</t>
  </si>
  <si>
    <t xml:space="preserve">反映保障养老服务机构运转。
</t>
  </si>
  <si>
    <t>10000</t>
  </si>
  <si>
    <t xml:space="preserve">  古城街道2026年残疾人事业支出项目预算2.3万元，细分2个项目，分别为：全国残疾人基本服务状况和需求信息数据动态更新和残疾人技能培训项目。
  资金使用计划：1.全国残疾人基本服务状况和需求信息数据动态更新项目，预算资金0.8万元，预计2026年残疾人总人数800余人，每人10元概算（即入户调查费每人5元，录入费每人2元，培训费每人3元等概算）。
残疾人技能培训项目：①培训对象为在户籍地、常住地、求职就业地在古城街道辖区内，有就业愿望和培训需求的残疾人（含不符合培训项目要求的残疾人的直系亲属和监护人）等50人150人次以上。②培训内容为畜、家禽养殖技术及管理培训；烤烟、茶叶、核桃、竹子、甘蔗、冰糖橙、芒果、花卉等经济作物栽培及病虫害防治技术培训；蔬菜、瓜果、茶叶、花卉等农作物的栽培及管理；关爱残疾人志愿服务活动；其他结合本地特点和残疾人需求确定培训项目。③培训方式为依托古城街道农业农村发展服务中心、党群服务中心、城区健康管理服务中心等相关部门，以社区为单位集中开展培训，培训采取集中授课培训、实际操作与观摩、交流学习相结合的方式。④经费预算为参照省残联、省人力资源和社会保障厅、省财政厅关于印发《云南省残疾人职业培训项目组织实施办 法》的通知（云残发〔2020〕18 号）实施。包含培训课时费、培训机构教学管理费（含培训机构负责教学管理的人员交通费、食宿费等）、培训场租费（含设备设施租用费、水电费等）、教材费、材料费、工具费，以及参训学员的伙食费、住宿费、交通费和保险费等共计1.5万元。
   通过项目实施，着力改善贫困残疾人的居家生活环境，全面提升贫困重度残疾人生活质量，逐步实现和谐家庭、和谐城市、和谐社会，进一步巩固残疾人脱贫攻坚成果。</t>
  </si>
  <si>
    <t>残疾人数量</t>
  </si>
  <si>
    <t>800</t>
  </si>
  <si>
    <t xml:space="preserve">反映项目涉及残疾人动态数据更新人数。
</t>
  </si>
  <si>
    <t>残疾人培训人次</t>
  </si>
  <si>
    <t>150</t>
  </si>
  <si>
    <t xml:space="preserve">反映残疾人培训人次。
</t>
  </si>
  <si>
    <t xml:space="preserve">反映残疾人培训举办期数。
</t>
  </si>
  <si>
    <t>购买布标</t>
  </si>
  <si>
    <t>条</t>
  </si>
  <si>
    <t>反映购买布标数量。</t>
  </si>
  <si>
    <t>材料费、宣传资料</t>
  </si>
  <si>
    <t>份</t>
  </si>
  <si>
    <t>反映购买材料费、宣传资料数量的情况。</t>
  </si>
  <si>
    <t>85</t>
  </si>
  <si>
    <t xml:space="preserve">反映残疾人培训合格率。
</t>
  </si>
  <si>
    <t>残疾人幸福感</t>
  </si>
  <si>
    <t>持续提升</t>
  </si>
  <si>
    <t xml:space="preserve">反映辖区内残疾人幸福感提升情况。
</t>
  </si>
  <si>
    <t>23000</t>
  </si>
  <si>
    <t>反映项目实施的成本情况。</t>
  </si>
  <si>
    <t xml:space="preserve">   新平县2026年“春节·八一”双拥活动经费7000元，其中：街道“两节”双拥座谈会经费2000元、社区“两节”双拥座谈会经费5000元。
（1）街道退役军人服务站开展双拥座谈会预计经费1000元/次*2次=2000元；用于支付参会人员的伙食费及会议用品费用，对应经济分类科目为“会议费”。
（2）各社区开展双拥座谈会预计经费5个社区*500元/次*2次=5000元：锦秀社区500元/次*2次=1000元；古城社区500元/次*2次=1000元；纳溪社区500元/次*2次=1000元；昌源社区500元/次*2次=1000元；他拉社区500元/次*2次=1000元；用于支付参会人员的伙食费及会议用品费用，对应经济分类科目为“会议费”。
2026年开展“春节”“八一”双拥座谈会经费共计预算支付7000元。
     通过项目实施，真正让军人成为全社会尊崇的职业，使退役军人及其他优抚对象幸福感、获得感、荣誉感进一步增强。</t>
  </si>
  <si>
    <t>参加座谈会人数</t>
  </si>
  <si>
    <t xml:space="preserve">反映参加座谈会人数
</t>
  </si>
  <si>
    <t>涉及社区数量</t>
  </si>
  <si>
    <t>会议次数</t>
  </si>
  <si>
    <t>反映开展座谈会的次数。</t>
  </si>
  <si>
    <t>参会人员出勤率</t>
  </si>
  <si>
    <t xml:space="preserve">反映参会人员出勤率。
</t>
  </si>
  <si>
    <t>项目实施时限</t>
  </si>
  <si>
    <t>反映项目实施时限。</t>
  </si>
  <si>
    <t>双拥意识</t>
  </si>
  <si>
    <t xml:space="preserve">反映双拥意识提升情况。
</t>
  </si>
  <si>
    <t xml:space="preserve">反映服务对象满意度
</t>
  </si>
  <si>
    <t>人员标准</t>
  </si>
  <si>
    <t>40.00</t>
  </si>
  <si>
    <t>元/人/餐</t>
  </si>
  <si>
    <t>反映参会人员的开会成本。</t>
  </si>
  <si>
    <t xml:space="preserve">  2026年，我街道严格按照年初预算定额标准口径，统筹安排2026年人大代表活动经费，预算总额为2.08万元，经费测算结合工作实际需求精准核算，具体如下：一是人大代表活动阵地标准化建设与规范化管理，预计支出0.12万元；二是会议组织费用，按40元/人的标准核算，结合230人次的预计参与规模，预计支出0.92万元；三是培训开展费用，按40元/人的标准核算，结合260人次的预计培训规模，预计支出1.04万元。精准匹配任务需求，将坚持专款专用、务实高效原则，保障经费规范合理使用。
   通过项目实施，提升人大工作质效与宣传力度。通过经费支持，完成人大代表活动阵地建设，增进群众对人大工作的了解与认知。同时，有序组织人大相关会议与培训活动，通过会议搭建交流研讨平台，凝聚代表共识、梳理工作思路；借助专业培训提升人大代表履职能力，助力代表更好地发挥桥梁纽带作用，精准对接群众需求、高效开展调研履职工作，推动街道人大工作规范化、常态化开展，切实提升人大工作服务辖区发展与民生保障的实效。
</t>
  </si>
  <si>
    <t>230</t>
  </si>
  <si>
    <t>开展人大代表专项培训参会人数</t>
  </si>
  <si>
    <t>260</t>
  </si>
  <si>
    <t>反映开展人大代表专项培训参会人数情况。</t>
  </si>
  <si>
    <t>反映召开会议期数</t>
  </si>
  <si>
    <t xml:space="preserve">反映人大代表实际到位情况。
</t>
  </si>
  <si>
    <t>资金下达后的支付时效</t>
  </si>
  <si>
    <t xml:space="preserve">反映资金下达后的支付时效。
</t>
  </si>
  <si>
    <t xml:space="preserve">反映该项目完成后人大代表履职能力是否得到提升。
</t>
  </si>
  <si>
    <t>20800</t>
  </si>
  <si>
    <t xml:space="preserve">反映该项目实施成本。
</t>
  </si>
  <si>
    <t xml:space="preserve">  根据预算情况，拨付古城街道2026年农村困难党员185人关爱行动补助资金88800元，其中市级22200元（标准10元/人/月）、县级66600元（30元/人/月）。
预算安排每月拨付7400元（其中市级每月拨付1850元；县级每月拨付5550元）：1月份拨付7400元、2月份拨付7400元、3月份拨付7400元、4月份拨付7400元、5月份拨付7400元、6月份拨付7400元、7月份拨付7400元、8月份拨付7400元、9月份拨付7400元、10月份拨付7400元、11月份拨付7400元、12月份拨付7400元。共计88800元用于每月支付农村困难党员关爱行动补助资金。
    通过项目实施，切实帮助农村困难党员解决了生产、生活中的实际困难，生活状态得到改善，使农村困难党员感受到党的关怀，促进农村社会和谐。</t>
  </si>
  <si>
    <t>农村困难党员</t>
  </si>
  <si>
    <t>185</t>
  </si>
  <si>
    <t>反映农村困难党员人数。</t>
  </si>
  <si>
    <t>项目开展期数</t>
  </si>
  <si>
    <t>反映项目涉及社区情况。</t>
  </si>
  <si>
    <t>补助发放的准确率</t>
  </si>
  <si>
    <t>反映农村困难党员关爱行动发放的准确率。</t>
  </si>
  <si>
    <t>发放农村困难党员关爱行动补助</t>
  </si>
  <si>
    <t>按时</t>
  </si>
  <si>
    <t>反映及时发放农村困难党员关爱行动补助情况。</t>
  </si>
  <si>
    <t>农村困难党员补助覆盖率</t>
  </si>
  <si>
    <t xml:space="preserve">反映农村困难党员覆盖率。
</t>
  </si>
  <si>
    <t>项目开展的经济成本</t>
  </si>
  <si>
    <t>88800</t>
  </si>
  <si>
    <t>预算06表</t>
  </si>
  <si>
    <t>2026年部门政府性基金预算支出预算表</t>
  </si>
  <si>
    <t>政府性基金预算支出</t>
  </si>
  <si>
    <t>彩票公益金安排的支出</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</si>
  <si>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</si>
  <si>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</si>
  <si>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</si>
  <si>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</si>
  <si>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</si>
  <si>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</si>
  <si>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</si>
  <si>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</si>
  <si>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</si>
  <si>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</si>
  <si>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</si>
  <si>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</si>
  <si>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采购文件柜</t>
  </si>
  <si>
    <t>A05010502  文件柜</t>
  </si>
  <si>
    <t>采购公务用车保险服务</t>
  </si>
  <si>
    <t>C1804010201  机动车保险服务</t>
  </si>
  <si>
    <t>A02021301  碎纸机</t>
  </si>
  <si>
    <t>A02020100  复印机</t>
  </si>
  <si>
    <t>采购办公复印纸</t>
  </si>
  <si>
    <t>A05040101  复印纸</t>
  </si>
  <si>
    <t>采购办公用打印机</t>
  </si>
  <si>
    <t>A02021004  A4彩色打印机</t>
  </si>
  <si>
    <t>采购工程质量检测设备</t>
  </si>
  <si>
    <t>A02101900  测绘仪器</t>
  </si>
  <si>
    <t>采购办公用柜子</t>
  </si>
  <si>
    <t>采购办公用执法记录仪</t>
  </si>
  <si>
    <t>A02020600  执法记录仪</t>
  </si>
  <si>
    <t>预算08表</t>
  </si>
  <si>
    <t>2026年部门政府购买服务预算表</t>
  </si>
  <si>
    <t>政府购买服务项目</t>
  </si>
  <si>
    <t>政府购买服务目录</t>
  </si>
  <si>
    <t>政府购买服务指导性目录代码</t>
  </si>
  <si>
    <t>街道项目工程监理</t>
  </si>
  <si>
    <t>B0602 工程监理服务</t>
  </si>
  <si>
    <t>道路保通及机械设备租赁</t>
  </si>
  <si>
    <t>B1106 租赁服务</t>
  </si>
  <si>
    <t>街道办公设备维修维护</t>
  </si>
  <si>
    <t>B1101 维修保养服务</t>
  </si>
  <si>
    <t>采购公务用车服务</t>
  </si>
  <si>
    <t>A1101 公共设施管理服务</t>
  </si>
  <si>
    <t>预算09-1表</t>
  </si>
  <si>
    <t>2026年对下转移支付预算表</t>
  </si>
  <si>
    <t>单位名称（项目）</t>
  </si>
  <si>
    <t>地区</t>
  </si>
  <si>
    <t>红塔区</t>
  </si>
  <si>
    <t>江川区</t>
  </si>
  <si>
    <t>澄江市</t>
  </si>
  <si>
    <t>通海县</t>
  </si>
  <si>
    <t>华宁县</t>
  </si>
  <si>
    <t>易门县</t>
  </si>
  <si>
    <t>峨山县</t>
  </si>
  <si>
    <t>新平县</t>
  </si>
  <si>
    <t>元江县</t>
  </si>
  <si>
    <t>高新区</t>
  </si>
  <si>
    <t>11</t>
  </si>
  <si>
    <t>13</t>
  </si>
  <si>
    <t>14</t>
  </si>
  <si>
    <t>本单位无此事项</t>
  </si>
  <si>
    <t>预算09-2表</t>
  </si>
  <si>
    <t>2026年对下转移支付绩效目标表</t>
  </si>
  <si>
    <t>预算10表</t>
  </si>
  <si>
    <t>2026年新增资产配置表</t>
  </si>
  <si>
    <t>资产类别</t>
  </si>
  <si>
    <t>资产分类代码.名称</t>
  </si>
  <si>
    <t>资产名称</t>
  </si>
  <si>
    <t>财政部门批复数（元）</t>
  </si>
  <si>
    <t>单价</t>
  </si>
  <si>
    <t>金额</t>
  </si>
  <si>
    <t>预算11表</t>
  </si>
  <si>
    <t>2026年上级补助项目支出预算表</t>
  </si>
  <si>
    <t>上级补助</t>
  </si>
  <si>
    <t>民生类</t>
  </si>
  <si>
    <t>30306</t>
  </si>
  <si>
    <t>救济费</t>
  </si>
  <si>
    <t>预算12表</t>
  </si>
  <si>
    <t>2026年部门项目支出中期规划预算表</t>
  </si>
  <si>
    <t>项目级次</t>
  </si>
  <si>
    <t>本级</t>
  </si>
  <si>
    <t>古城街道2026年“春节”、“八一”双拥座谈会项目专项资金</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</si>
</sst>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5">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b/>
      <sz val="9"/>
      <name val="宋体"/>
      <charset val="134"/>
    </font>
    <font>
      <sz val="27"/>
      <name val="Times New Roman"/>
      <charset val="134"/>
    </font>
    <font>
      <sz val="10.5"/>
      <color rgb="FF000000"/>
      <name val="SimSun"/>
      <charset val="134"/>
    </font>
    <font>
      <b/>
      <sz val="11"/>
      <name val="宋体"/>
      <charset val="134"/>
    </font>
    <font>
      <sz val="11"/>
      <color theme="1"/>
      <name val="宋体"/>
      <charset val="134"/>
      <scheme val="minor"/>
    </font>
    <font>
      <b/>
      <sz val="10.5"/>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style="thin">
        <color auto="1"/>
      </left>
      <right style="thin">
        <color auto="1"/>
      </right>
      <top style="thin">
        <color auto="1"/>
      </top>
      <bottom/>
      <diagonal/>
    </border>
    <border>
      <left style="thin">
        <color rgb="FF000000"/>
      </left>
      <right/>
      <top/>
      <bottom style="thin">
        <color rgb="FF000000"/>
      </bottom>
      <diagonal/>
    </border>
    <border>
      <left style="thin">
        <color auto="1"/>
      </left>
      <right style="thin">
        <color auto="1"/>
      </right>
      <top/>
      <bottom style="thin">
        <color auto="1"/>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4" fillId="2" borderId="12"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3" applyNumberFormat="0" applyFill="0" applyAlignment="0" applyProtection="0">
      <alignment vertical="center"/>
    </xf>
    <xf numFmtId="0" fontId="22" fillId="0" borderId="13" applyNumberFormat="0" applyFill="0" applyAlignment="0" applyProtection="0">
      <alignment vertical="center"/>
    </xf>
    <xf numFmtId="0" fontId="23" fillId="0" borderId="14" applyNumberFormat="0" applyFill="0" applyAlignment="0" applyProtection="0">
      <alignment vertical="center"/>
    </xf>
    <xf numFmtId="0" fontId="23" fillId="0" borderId="0" applyNumberFormat="0" applyFill="0" applyBorder="0" applyAlignment="0" applyProtection="0">
      <alignment vertical="center"/>
    </xf>
    <xf numFmtId="0" fontId="24" fillId="3" borderId="15" applyNumberFormat="0" applyAlignment="0" applyProtection="0">
      <alignment vertical="center"/>
    </xf>
    <xf numFmtId="0" fontId="25" fillId="4" borderId="16" applyNumberFormat="0" applyAlignment="0" applyProtection="0">
      <alignment vertical="center"/>
    </xf>
    <xf numFmtId="0" fontId="26" fillId="4" borderId="15" applyNumberFormat="0" applyAlignment="0" applyProtection="0">
      <alignment vertical="center"/>
    </xf>
    <xf numFmtId="0" fontId="27" fillId="5" borderId="17" applyNumberFormat="0" applyAlignment="0" applyProtection="0">
      <alignment vertical="center"/>
    </xf>
    <xf numFmtId="0" fontId="28" fillId="0" borderId="18" applyNumberFormat="0" applyFill="0" applyAlignment="0" applyProtection="0">
      <alignment vertical="center"/>
    </xf>
    <xf numFmtId="0" fontId="29" fillId="0" borderId="19"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176" fontId="2" fillId="0" borderId="1">
      <alignment horizontal="right" vertical="center"/>
    </xf>
    <xf numFmtId="177" fontId="2" fillId="0" borderId="1">
      <alignment horizontal="right" vertical="center"/>
    </xf>
    <xf numFmtId="10" fontId="2" fillId="0" borderId="1">
      <alignment horizontal="right" vertical="center"/>
    </xf>
    <xf numFmtId="178" fontId="2" fillId="0" borderId="1">
      <alignment horizontal="right" vertical="center"/>
    </xf>
    <xf numFmtId="49" fontId="2" fillId="0" borderId="1">
      <alignment horizontal="left" vertical="center" wrapText="1"/>
    </xf>
    <xf numFmtId="178" fontId="2" fillId="0" borderId="1">
      <alignment horizontal="right" vertical="center"/>
    </xf>
    <xf numFmtId="179" fontId="2" fillId="0" borderId="1">
      <alignment horizontal="right" vertical="center"/>
    </xf>
    <xf numFmtId="180" fontId="2" fillId="0" borderId="1">
      <alignment horizontal="right" vertical="center"/>
    </xf>
  </cellStyleXfs>
  <cellXfs count="97">
    <xf numFmtId="0" fontId="0" fillId="0" borderId="0" xfId="0" applyFont="1">
      <alignment vertical="top"/>
    </xf>
    <xf numFmtId="0" fontId="0" fillId="0" borderId="0" xfId="0" applyFont="1" applyFill="1" applyAlignme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Fill="1" applyBorder="1" applyAlignment="1">
      <alignment horizontal="left" vertical="center"/>
    </xf>
    <xf numFmtId="0" fontId="5" fillId="0" borderId="1" xfId="0" applyFont="1" applyFill="1" applyBorder="1" applyAlignment="1">
      <alignment horizontal="left" vertical="center" wrapText="1"/>
    </xf>
    <xf numFmtId="178" fontId="5" fillId="0" borderId="1" xfId="0" applyNumberFormat="1" applyFont="1" applyFill="1" applyBorder="1" applyAlignment="1">
      <alignment horizontal="right" vertical="center"/>
    </xf>
    <xf numFmtId="0" fontId="5" fillId="0" borderId="1" xfId="0" applyFont="1" applyFill="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Fill="1" applyBorder="1" applyAlignment="1">
      <alignment horizontal="left" vertical="center"/>
    </xf>
    <xf numFmtId="0" fontId="2" fillId="0" borderId="1" xfId="0" applyFont="1" applyFill="1" applyBorder="1" applyAlignment="1">
      <alignment horizontal="left" vertical="center" wrapText="1"/>
    </xf>
    <xf numFmtId="178" fontId="2" fillId="0" borderId="1" xfId="54" applyNumberFormat="1" applyFont="1" applyBorder="1">
      <alignment horizontal="right" vertical="center"/>
    </xf>
    <xf numFmtId="0" fontId="2" fillId="0" borderId="1" xfId="0" applyFont="1" applyFill="1" applyBorder="1" applyAlignment="1">
      <alignment horizontal="center" vertical="center"/>
    </xf>
    <xf numFmtId="49" fontId="2" fillId="0" borderId="0" xfId="53" applyNumberFormat="1" applyFont="1" applyBorder="1">
      <alignment horizontal="left" vertical="center" wrapText="1"/>
    </xf>
    <xf numFmtId="49" fontId="2" fillId="0" borderId="0" xfId="53" applyNumberFormat="1" applyFont="1" applyBorder="1" applyAlignment="1">
      <alignment horizontal="right" vertical="center" wrapText="1"/>
    </xf>
    <xf numFmtId="49" fontId="8" fillId="0" borderId="0" xfId="0" applyNumberFormat="1" applyFont="1" applyBorder="1" applyAlignment="1">
      <alignment horizontal="center" vertical="center" wrapText="1"/>
    </xf>
    <xf numFmtId="49" fontId="4" fillId="0" borderId="1" xfId="53" applyNumberFormat="1" applyFont="1" applyBorder="1" applyAlignment="1">
      <alignment horizontal="center" vertical="center" wrapText="1"/>
    </xf>
    <xf numFmtId="49" fontId="2" fillId="0" borderId="1" xfId="53" applyNumberFormat="1" applyFont="1" applyBorder="1">
      <alignment horizontal="left" vertical="center" wrapText="1"/>
    </xf>
    <xf numFmtId="49" fontId="2" fillId="0" borderId="1" xfId="53" applyNumberFormat="1" applyFont="1" applyBorder="1" applyAlignment="1">
      <alignment horizontal="center" vertical="center" wrapText="1"/>
    </xf>
    <xf numFmtId="49" fontId="8" fillId="0" borderId="0" xfId="53" applyNumberFormat="1" applyFont="1" applyBorder="1" applyAlignment="1">
      <alignment horizontal="center" vertical="center" wrapText="1"/>
    </xf>
    <xf numFmtId="0" fontId="9" fillId="0" borderId="0" xfId="0" applyFont="1" applyBorder="1" applyAlignment="1">
      <alignment horizontal="center" vertical="center"/>
    </xf>
    <xf numFmtId="49" fontId="2" fillId="0" borderId="0" xfId="53"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3" fillId="0" borderId="0" xfId="53" applyNumberFormat="1" applyFont="1" applyBorder="1" applyAlignment="1">
      <alignment horizontal="center" vertical="center" wrapText="1"/>
    </xf>
    <xf numFmtId="49" fontId="6" fillId="0" borderId="1" xfId="53"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178" fontId="2" fillId="0" borderId="1" xfId="0" applyNumberFormat="1" applyFont="1" applyFill="1" applyBorder="1" applyAlignment="1">
      <alignment horizontal="right" vertical="center" wrapText="1"/>
    </xf>
    <xf numFmtId="180" fontId="6" fillId="0" borderId="1" xfId="56" applyNumberFormat="1" applyFont="1" applyBorder="1" applyAlignment="1">
      <alignment horizontal="center" vertical="center" wrapText="1"/>
    </xf>
    <xf numFmtId="49" fontId="10" fillId="0" borderId="0" xfId="53" applyNumberFormat="1" applyFont="1" applyBorder="1" applyAlignment="1">
      <alignment horizontal="right" vertical="center" wrapText="1"/>
    </xf>
    <xf numFmtId="0" fontId="2" fillId="0" borderId="1" xfId="53" applyNumberFormat="1" applyFont="1" applyBorder="1">
      <alignment horizontal="left" vertical="center" wrapText="1"/>
    </xf>
    <xf numFmtId="178" fontId="2" fillId="0" borderId="1" xfId="53" applyNumberFormat="1" applyFont="1" applyBorder="1" applyAlignment="1">
      <alignment horizontal="right" vertical="center" wrapText="1"/>
    </xf>
    <xf numFmtId="178" fontId="2" fillId="0" borderId="1" xfId="53" applyNumberFormat="1" applyFont="1" applyBorder="1" applyAlignment="1">
      <alignment horizontal="center" vertical="center" wrapText="1"/>
    </xf>
    <xf numFmtId="49" fontId="11" fillId="0" borderId="0" xfId="53"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6" fillId="0" borderId="1" xfId="0" applyFont="1" applyBorder="1" applyAlignment="1">
      <alignment horizontal="center" vertical="center"/>
    </xf>
    <xf numFmtId="178" fontId="2" fillId="0" borderId="1" xfId="0" applyNumberFormat="1" applyFont="1" applyFill="1" applyBorder="1" applyAlignment="1">
      <alignment horizontal="right" vertical="center"/>
    </xf>
    <xf numFmtId="178" fontId="2" fillId="0" borderId="1" xfId="0" applyNumberFormat="1" applyFont="1" applyBorder="1" applyAlignment="1">
      <alignment horizontal="right" vertical="center"/>
    </xf>
    <xf numFmtId="0" fontId="2" fillId="0" borderId="1" xfId="0" applyFont="1" applyFill="1" applyBorder="1" applyAlignment="1">
      <alignment horizontal="left" vertical="center" wrapText="1" indent="1"/>
    </xf>
    <xf numFmtId="0" fontId="2" fillId="0" borderId="1" xfId="0" applyFont="1" applyFill="1" applyBorder="1" applyAlignment="1">
      <alignment horizontal="left" vertical="center" wrapText="1" indent="2"/>
    </xf>
    <xf numFmtId="0" fontId="2" fillId="0" borderId="1" xfId="0" applyFont="1" applyBorder="1" applyAlignment="1">
      <alignment horizontal="center" vertical="center" wrapText="1"/>
    </xf>
    <xf numFmtId="49" fontId="2" fillId="0" borderId="1" xfId="53" applyNumberFormat="1" applyFont="1" applyBorder="1" applyAlignment="1">
      <alignment horizontal="left" vertical="center" wrapText="1" indent="1"/>
    </xf>
    <xf numFmtId="178" fontId="2" fillId="0" borderId="1" xfId="0" applyNumberFormat="1" applyFont="1" applyFill="1" applyBorder="1" applyAlignment="1">
      <alignment horizontal="left" vertical="center" wrapText="1"/>
    </xf>
    <xf numFmtId="178" fontId="2" fillId="0" borderId="1" xfId="53" applyNumberFormat="1" applyFont="1" applyBorder="1">
      <alignment horizontal="left" vertical="center" wrapText="1"/>
    </xf>
    <xf numFmtId="49" fontId="2" fillId="0" borderId="1" xfId="53" applyNumberFormat="1" applyFont="1" applyBorder="1" applyAlignment="1">
      <alignment horizontal="left" vertical="center" wrapText="1"/>
    </xf>
    <xf numFmtId="178" fontId="2" fillId="0" borderId="1" xfId="53" applyNumberFormat="1" applyFont="1" applyBorder="1" applyAlignment="1">
      <alignment horizontal="left" vertical="center" wrapText="1"/>
    </xf>
    <xf numFmtId="178" fontId="2" fillId="0" borderId="1" xfId="53" applyNumberFormat="1" applyFont="1" applyBorder="1" applyAlignment="1">
      <alignment horizontal="left" vertical="center" wrapText="1"/>
    </xf>
    <xf numFmtId="0" fontId="11" fillId="0" borderId="0" xfId="0" applyFont="1" applyAlignment="1">
      <alignment horizontal="center" vertical="center"/>
    </xf>
    <xf numFmtId="0" fontId="7" fillId="0" borderId="0" xfId="0" applyFont="1" applyAlignment="1"/>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5" fillId="0" borderId="1" xfId="0" applyFont="1" applyFill="1" applyBorder="1" applyAlignment="1">
      <alignment horizontal="left" vertical="center" indent="1"/>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2" fillId="0" borderId="1" xfId="0" applyFont="1" applyFill="1" applyBorder="1" applyAlignment="1">
      <alignment horizontal="center" vertical="center" wrapText="1"/>
    </xf>
    <xf numFmtId="0" fontId="13" fillId="0" borderId="0" xfId="0" applyFont="1" applyAlignment="1">
      <alignment horizontal="center" vertical="center"/>
    </xf>
    <xf numFmtId="0" fontId="2" fillId="0" borderId="1" xfId="0" applyFont="1" applyBorder="1" applyAlignment="1">
      <alignment horizontal="left" vertical="center"/>
    </xf>
    <xf numFmtId="178" fontId="2" fillId="0" borderId="1" xfId="54">
      <alignment horizontal="right" vertical="center"/>
    </xf>
    <xf numFmtId="0" fontId="2" fillId="0" borderId="3" xfId="0" applyFont="1" applyBorder="1" applyAlignment="1">
      <alignment horizontal="left" vertical="center"/>
    </xf>
    <xf numFmtId="0" fontId="10" fillId="0" borderId="3" xfId="0" applyFont="1" applyBorder="1" applyAlignment="1">
      <alignment horizontal="center" vertical="center"/>
    </xf>
    <xf numFmtId="0" fontId="10" fillId="0" borderId="1" xfId="0" applyFont="1" applyBorder="1" applyAlignment="1">
      <alignment horizontal="center" vertical="center"/>
    </xf>
    <xf numFmtId="0" fontId="14" fillId="0" borderId="0" xfId="0" applyFont="1" applyFill="1" applyAlignment="1">
      <alignment vertical="top"/>
    </xf>
    <xf numFmtId="0" fontId="2" fillId="0" borderId="1" xfId="0" applyFont="1" applyFill="1" applyBorder="1" applyAlignment="1">
      <alignment vertical="center" wrapText="1"/>
    </xf>
    <xf numFmtId="49" fontId="2" fillId="0" borderId="1" xfId="0" applyNumberFormat="1" applyFont="1" applyFill="1" applyBorder="1" applyAlignment="1">
      <alignment horizontal="left" vertical="center" wrapText="1"/>
    </xf>
    <xf numFmtId="0" fontId="7" fillId="0" borderId="4" xfId="0" applyFont="1" applyBorder="1" applyAlignment="1">
      <alignment horizontal="center" vertical="center"/>
    </xf>
    <xf numFmtId="178" fontId="2" fillId="0" borderId="2" xfId="54" applyBorder="1">
      <alignment horizontal="right" vertical="center"/>
    </xf>
    <xf numFmtId="0" fontId="14" fillId="0" borderId="5" xfId="0" applyFont="1" applyFill="1" applyBorder="1" applyAlignment="1">
      <alignment vertical="top"/>
    </xf>
    <xf numFmtId="178" fontId="2" fillId="0" borderId="6" xfId="54" applyBorder="1">
      <alignment horizontal="right" vertical="center"/>
    </xf>
    <xf numFmtId="0" fontId="14" fillId="0" borderId="7" xfId="0" applyFont="1" applyFill="1" applyBorder="1" applyAlignment="1">
      <alignment vertical="top"/>
    </xf>
    <xf numFmtId="178" fontId="2" fillId="0" borderId="5" xfId="54" applyBorder="1">
      <alignment horizontal="right" vertical="center"/>
    </xf>
    <xf numFmtId="178" fontId="2" fillId="0" borderId="8" xfId="54" applyBorder="1">
      <alignment horizontal="right" vertical="center"/>
    </xf>
    <xf numFmtId="0" fontId="14" fillId="0" borderId="9" xfId="0" applyFont="1" applyFill="1" applyBorder="1" applyAlignment="1">
      <alignment vertical="top"/>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7" fillId="0" borderId="2" xfId="0" applyFont="1" applyBorder="1" applyAlignment="1">
      <alignment horizontal="center" vertical="center"/>
    </xf>
    <xf numFmtId="178" fontId="2" fillId="0" borderId="1" xfId="54" applyFont="1">
      <alignment horizontal="right" vertical="center"/>
    </xf>
    <xf numFmtId="0" fontId="15" fillId="0" borderId="10" xfId="0" applyFont="1" applyBorder="1" applyAlignment="1">
      <alignment horizontal="center" vertical="center" wrapText="1"/>
    </xf>
    <xf numFmtId="0" fontId="6" fillId="0" borderId="11" xfId="0" applyFont="1" applyBorder="1" applyAlignment="1">
      <alignment horizontal="center" vertical="center"/>
    </xf>
    <xf numFmtId="0" fontId="15" fillId="0" borderId="11" xfId="0" applyFont="1" applyBorder="1" applyAlignment="1">
      <alignment horizontal="center" vertical="center"/>
    </xf>
    <xf numFmtId="178" fontId="10" fillId="0" borderId="1" xfId="54" applyFont="1">
      <alignment horizontal="right" vertical="center"/>
    </xf>
    <xf numFmtId="0" fontId="10" fillId="0" borderId="3" xfId="0" applyFont="1" applyBorder="1" applyAlignment="1">
      <alignment horizontal="left" vertical="center"/>
    </xf>
    <xf numFmtId="0" fontId="10" fillId="0" borderId="1" xfId="0" applyFont="1" applyBorder="1" applyAlignment="1">
      <alignment horizontal="left" vertical="center"/>
    </xf>
    <xf numFmtId="178" fontId="10" fillId="0" borderId="1" xfId="0" applyNumberFormat="1" applyFont="1" applyBorder="1" applyAlignment="1">
      <alignment horizontal="right" vertical="center"/>
    </xf>
    <xf numFmtId="0" fontId="5" fillId="0" borderId="1" xfId="0" applyFont="1" applyFill="1" applyBorder="1" applyAlignment="1" quotePrefix="1">
      <alignment horizontal="lef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topLeftCell="A12" workbookViewId="0">
      <selection activeCell="C9" sqref="C9"/>
    </sheetView>
  </sheetViews>
  <sheetFormatPr defaultColWidth="8.85185185185185" defaultRowHeight="15" customHeight="1" outlineLevelCol="3"/>
  <cols>
    <col min="1" max="4" width="35.7037037037037" customWidth="1"/>
  </cols>
  <sheetData>
    <row r="1" ht="18.75" customHeight="1" spans="1:4">
      <c r="A1" s="2"/>
      <c r="B1" s="2"/>
      <c r="C1" s="2"/>
      <c r="D1" s="6" t="s">
        <v>0</v>
      </c>
    </row>
    <row r="2" ht="45" customHeight="1" spans="1:4">
      <c r="A2" s="4" t="s">
        <v>1</v>
      </c>
      <c r="B2" s="4"/>
      <c r="C2" s="4"/>
      <c r="D2" s="4"/>
    </row>
    <row r="3" ht="18.75" customHeight="1" spans="1:4">
      <c r="A3" s="5" t="s">
        <v>2</v>
      </c>
      <c r="B3" s="5"/>
      <c r="C3" s="69"/>
      <c r="D3" s="6" t="s">
        <v>3</v>
      </c>
    </row>
    <row r="4" ht="22.5" customHeight="1" spans="1:4">
      <c r="A4" s="8" t="s">
        <v>4</v>
      </c>
      <c r="B4" s="8"/>
      <c r="C4" s="8" t="s">
        <v>5</v>
      </c>
      <c r="D4" s="8"/>
    </row>
    <row r="5" ht="18.75" customHeight="1" spans="1:4">
      <c r="A5" s="8" t="s">
        <v>6</v>
      </c>
      <c r="B5" s="8" t="s">
        <v>7</v>
      </c>
      <c r="C5" s="8" t="s">
        <v>8</v>
      </c>
      <c r="D5" s="8" t="s">
        <v>7</v>
      </c>
    </row>
    <row r="6" ht="18.75" customHeight="1" spans="1:4">
      <c r="A6" s="8"/>
      <c r="B6" s="8"/>
      <c r="C6" s="8"/>
      <c r="D6" s="8"/>
    </row>
    <row r="7" ht="22.5" customHeight="1" spans="1:4">
      <c r="A7" s="70" t="s">
        <v>9</v>
      </c>
      <c r="B7" s="71">
        <v>18856480</v>
      </c>
      <c r="C7" s="15" t="str">
        <f>"一"&amp;"、"&amp;"一般公共服务支出"</f>
        <v>一、一般公共服务支出</v>
      </c>
      <c r="D7" s="71">
        <v>11347022</v>
      </c>
    </row>
    <row r="8" ht="22.5" customHeight="1" spans="1:4">
      <c r="A8" s="70" t="s">
        <v>10</v>
      </c>
      <c r="B8" s="71">
        <v>530000</v>
      </c>
      <c r="C8" s="15" t="str">
        <f>"二"&amp;"、"&amp;"国防支出"</f>
        <v>二、国防支出</v>
      </c>
      <c r="D8" s="71">
        <v>20105.88</v>
      </c>
    </row>
    <row r="9" ht="22.5" customHeight="1" spans="1:4">
      <c r="A9" s="70" t="s">
        <v>11</v>
      </c>
      <c r="B9" s="71"/>
      <c r="C9" s="15" t="str">
        <f>"三"&amp;"、"&amp;"文化旅游体育与传媒支出"</f>
        <v>三、文化旅游体育与传媒支出</v>
      </c>
      <c r="D9" s="71">
        <v>1800</v>
      </c>
    </row>
    <row r="10" ht="22.5" customHeight="1" spans="1:4">
      <c r="A10" s="70" t="s">
        <v>12</v>
      </c>
      <c r="B10" s="71"/>
      <c r="C10" s="15" t="str">
        <f>"四"&amp;"、"&amp;"社会保障和就业支出"</f>
        <v>四、社会保障和就业支出</v>
      </c>
      <c r="D10" s="71">
        <v>1570911</v>
      </c>
    </row>
    <row r="11" ht="22.5" customHeight="1" spans="1:4">
      <c r="A11" s="70" t="s">
        <v>13</v>
      </c>
      <c r="B11" s="71">
        <v>210105.88</v>
      </c>
      <c r="C11" s="15" t="str">
        <f>"五"&amp;"、"&amp;"卫生健康支出"</f>
        <v>五、卫生健康支出</v>
      </c>
      <c r="D11" s="71">
        <v>1247784</v>
      </c>
    </row>
    <row r="12" ht="22.5" customHeight="1" spans="1:4">
      <c r="A12" s="70" t="s">
        <v>14</v>
      </c>
      <c r="B12" s="71"/>
      <c r="C12" s="15" t="str">
        <f>"六"&amp;"、"&amp;"农林水支出"</f>
        <v>六、农林水支出</v>
      </c>
      <c r="D12" s="71">
        <v>3654783</v>
      </c>
    </row>
    <row r="13" ht="22.5" customHeight="1" spans="1:4">
      <c r="A13" s="70" t="s">
        <v>15</v>
      </c>
      <c r="B13" s="71"/>
      <c r="C13" s="15" t="str">
        <f>"七"&amp;"、"&amp;"自然资源海洋气象等支出"</f>
        <v>七、自然资源海洋气象等支出</v>
      </c>
      <c r="D13" s="71">
        <v>40000</v>
      </c>
    </row>
    <row r="14" ht="22.5" customHeight="1" spans="1:4">
      <c r="A14" s="70" t="s">
        <v>16</v>
      </c>
      <c r="B14" s="71"/>
      <c r="C14" s="15" t="str">
        <f>"八"&amp;"、"&amp;"住房保障支出"</f>
        <v>八、住房保障支出</v>
      </c>
      <c r="D14" s="71">
        <v>1104180</v>
      </c>
    </row>
    <row r="15" ht="22.5" customHeight="1" spans="1:4">
      <c r="A15" s="72" t="s">
        <v>17</v>
      </c>
      <c r="B15" s="71"/>
      <c r="C15" s="15" t="s">
        <v>18</v>
      </c>
      <c r="D15" s="71">
        <v>80000</v>
      </c>
    </row>
    <row r="16" ht="22.5" customHeight="1" spans="1:4">
      <c r="A16" s="72" t="s">
        <v>19</v>
      </c>
      <c r="B16" s="17"/>
      <c r="C16" s="15" t="s">
        <v>20</v>
      </c>
      <c r="D16" s="71">
        <v>530000</v>
      </c>
    </row>
    <row r="17" ht="22.5" customHeight="1" spans="1:4">
      <c r="A17" s="72"/>
      <c r="B17" s="17"/>
      <c r="C17" s="74"/>
      <c r="D17" s="17"/>
    </row>
    <row r="18" ht="22.5" customHeight="1" spans="1:4">
      <c r="A18" s="73" t="s">
        <v>21</v>
      </c>
      <c r="B18" s="93">
        <v>19596585.88</v>
      </c>
      <c r="C18" s="74" t="s">
        <v>22</v>
      </c>
      <c r="D18" s="93">
        <v>19596585.88</v>
      </c>
    </row>
    <row r="19" ht="22.5" customHeight="1" spans="1:4">
      <c r="A19" s="94" t="s">
        <v>23</v>
      </c>
      <c r="B19" s="71"/>
      <c r="C19" s="95" t="s">
        <v>24</v>
      </c>
      <c r="D19" s="46"/>
    </row>
    <row r="20" ht="22.5" customHeight="1" spans="1:4">
      <c r="A20" s="72" t="s">
        <v>25</v>
      </c>
      <c r="B20" s="93"/>
      <c r="C20" s="72" t="s">
        <v>25</v>
      </c>
      <c r="D20" s="96"/>
    </row>
    <row r="21" ht="22.5" customHeight="1" spans="1:4">
      <c r="A21" s="72" t="s">
        <v>26</v>
      </c>
      <c r="B21" s="96"/>
      <c r="C21" s="72" t="s">
        <v>27</v>
      </c>
      <c r="D21" s="96"/>
    </row>
    <row r="22" ht="22.5" customHeight="1" spans="1:4">
      <c r="A22" s="73" t="s">
        <v>28</v>
      </c>
      <c r="B22" s="93">
        <v>19596585.88</v>
      </c>
      <c r="C22" s="74" t="s">
        <v>29</v>
      </c>
      <c r="D22" s="93">
        <v>19596585.88</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selection activeCell="A12" sqref="A12"/>
    </sheetView>
  </sheetViews>
  <sheetFormatPr defaultColWidth="8.85185185185185" defaultRowHeight="15" customHeight="1" outlineLevelCol="5"/>
  <cols>
    <col min="1" max="1" width="28.5740740740741" customWidth="1"/>
    <col min="2" max="2" width="17.1388888888889" customWidth="1"/>
    <col min="3" max="3" width="28.5740740740741" customWidth="1"/>
    <col min="4" max="6" width="21.4259259259259" customWidth="1"/>
  </cols>
  <sheetData>
    <row r="1" ht="18.75" customHeight="1" spans="1:6">
      <c r="A1" s="2"/>
      <c r="B1" s="2"/>
      <c r="C1" s="2"/>
      <c r="D1" s="2"/>
      <c r="E1" s="2"/>
      <c r="F1" s="40" t="s">
        <v>775</v>
      </c>
    </row>
    <row r="2" ht="37.5" customHeight="1" spans="1:6">
      <c r="A2" s="4" t="s">
        <v>776</v>
      </c>
      <c r="B2" s="4"/>
      <c r="C2" s="4"/>
      <c r="D2" s="4"/>
      <c r="E2" s="4"/>
      <c r="F2" s="4"/>
    </row>
    <row r="3" ht="18.75" customHeight="1" spans="1:6">
      <c r="A3" s="41" t="s">
        <v>2</v>
      </c>
      <c r="B3" s="41"/>
      <c r="C3" s="41"/>
      <c r="D3" s="42"/>
      <c r="E3" s="42"/>
      <c r="F3" s="43" t="s">
        <v>32</v>
      </c>
    </row>
    <row r="4" ht="18.75" customHeight="1" spans="1:6">
      <c r="A4" s="13" t="s">
        <v>223</v>
      </c>
      <c r="B4" s="13" t="s">
        <v>64</v>
      </c>
      <c r="C4" s="13" t="s">
        <v>65</v>
      </c>
      <c r="D4" s="44" t="s">
        <v>777</v>
      </c>
      <c r="E4" s="44"/>
      <c r="F4" s="44"/>
    </row>
    <row r="5" ht="18.75" customHeight="1" spans="1:6">
      <c r="A5" s="13" t="s">
        <v>64</v>
      </c>
      <c r="B5" s="13" t="s">
        <v>64</v>
      </c>
      <c r="C5" s="13" t="s">
        <v>65</v>
      </c>
      <c r="D5" s="44" t="s">
        <v>37</v>
      </c>
      <c r="E5" s="44" t="s">
        <v>68</v>
      </c>
      <c r="F5" s="44" t="s">
        <v>69</v>
      </c>
    </row>
    <row r="6" ht="18.75" customHeight="1" spans="1:6">
      <c r="A6" s="14" t="s">
        <v>49</v>
      </c>
      <c r="B6" s="14">
        <v>2</v>
      </c>
      <c r="C6" s="14">
        <v>3</v>
      </c>
      <c r="D6" s="14" t="s">
        <v>52</v>
      </c>
      <c r="E6" s="14" t="s">
        <v>53</v>
      </c>
      <c r="F6" s="14" t="s">
        <v>54</v>
      </c>
    </row>
    <row r="7" ht="31" customHeight="1" spans="1:6">
      <c r="A7" s="23" t="s">
        <v>61</v>
      </c>
      <c r="B7" s="16">
        <v>229</v>
      </c>
      <c r="C7" s="16" t="s">
        <v>74</v>
      </c>
      <c r="D7" s="45">
        <v>530000</v>
      </c>
      <c r="E7" s="14"/>
      <c r="F7" s="46">
        <v>530000</v>
      </c>
    </row>
    <row r="8" ht="30" customHeight="1" spans="1:6">
      <c r="A8" s="23" t="s">
        <v>61</v>
      </c>
      <c r="B8" s="47">
        <v>22960</v>
      </c>
      <c r="C8" s="47" t="s">
        <v>778</v>
      </c>
      <c r="D8" s="45">
        <v>530000</v>
      </c>
      <c r="E8" s="14"/>
      <c r="F8" s="46">
        <v>530000</v>
      </c>
    </row>
    <row r="9" ht="27" customHeight="1" spans="1:6">
      <c r="A9" s="23" t="s">
        <v>61</v>
      </c>
      <c r="B9" s="48">
        <v>2296002</v>
      </c>
      <c r="C9" s="48" t="s">
        <v>384</v>
      </c>
      <c r="D9" s="45">
        <v>530000</v>
      </c>
      <c r="E9" s="46"/>
      <c r="F9" s="46">
        <v>530000</v>
      </c>
    </row>
    <row r="10" ht="20.25" customHeight="1" spans="1:6">
      <c r="A10" s="49" t="s">
        <v>189</v>
      </c>
      <c r="B10" s="49"/>
      <c r="C10" s="49"/>
      <c r="D10" s="46">
        <v>530000</v>
      </c>
      <c r="E10" s="46"/>
      <c r="F10" s="46">
        <v>530000</v>
      </c>
    </row>
  </sheetData>
  <mergeCells count="7">
    <mergeCell ref="A2:F2"/>
    <mergeCell ref="A3:C3"/>
    <mergeCell ref="D4:F4"/>
    <mergeCell ref="A10:C10"/>
    <mergeCell ref="A4:A5"/>
    <mergeCell ref="B4:B5"/>
    <mergeCell ref="C4:C5"/>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21"/>
  <sheetViews>
    <sheetView showZeros="0" topLeftCell="A2" workbookViewId="0">
      <selection activeCell="C11" sqref="C11"/>
    </sheetView>
  </sheetViews>
  <sheetFormatPr defaultColWidth="8.85185185185185" defaultRowHeight="15" customHeight="1"/>
  <cols>
    <col min="1" max="1" width="32.9907407407407" customWidth="1"/>
    <col min="2" max="2" width="24.7777777777778" customWidth="1"/>
    <col min="3" max="3" width="28.1111111111111" customWidth="1"/>
    <col min="4" max="4" width="11.4166666666667" customWidth="1"/>
    <col min="5" max="7" width="16.287037037037" customWidth="1"/>
    <col min="8" max="11" width="16.4166666666667" customWidth="1"/>
    <col min="12" max="17" width="16.287037037037" customWidth="1"/>
  </cols>
  <sheetData>
    <row r="1" customHeight="1" spans="1:17">
      <c r="A1" s="34"/>
      <c r="B1" s="34"/>
      <c r="C1" s="34"/>
      <c r="D1" s="34"/>
      <c r="E1" s="34"/>
      <c r="F1" s="34"/>
      <c r="G1" s="34"/>
      <c r="H1" s="34"/>
      <c r="I1" s="34"/>
      <c r="J1" s="34"/>
      <c r="K1" s="34"/>
      <c r="L1" s="34"/>
      <c r="M1" s="34"/>
      <c r="N1" s="34"/>
      <c r="O1" s="34"/>
      <c r="P1" s="34"/>
      <c r="Q1" s="20" t="s">
        <v>779</v>
      </c>
    </row>
    <row r="2" ht="45" customHeight="1" spans="1:17">
      <c r="A2" s="29" t="s">
        <v>780</v>
      </c>
      <c r="B2" s="29"/>
      <c r="C2" s="29"/>
      <c r="D2" s="29"/>
      <c r="E2" s="29"/>
      <c r="F2" s="29"/>
      <c r="G2" s="29"/>
      <c r="H2" s="29"/>
      <c r="I2" s="29"/>
      <c r="J2" s="29"/>
      <c r="K2" s="29"/>
      <c r="L2" s="29"/>
      <c r="M2" s="29"/>
      <c r="N2" s="38"/>
      <c r="O2" s="38"/>
      <c r="P2" s="38"/>
      <c r="Q2" s="38"/>
    </row>
    <row r="3" ht="20.25" customHeight="1" spans="1:17">
      <c r="A3" s="19" t="s">
        <v>2</v>
      </c>
      <c r="B3" s="19"/>
      <c r="C3" s="19"/>
      <c r="D3" s="19"/>
      <c r="E3" s="19"/>
      <c r="F3" s="19"/>
      <c r="G3" s="19"/>
      <c r="H3" s="19"/>
      <c r="I3" s="19"/>
      <c r="J3" s="19"/>
      <c r="K3" s="19"/>
      <c r="L3" s="19"/>
      <c r="M3" s="19"/>
      <c r="N3" s="19"/>
      <c r="O3" s="19"/>
      <c r="P3" s="19"/>
      <c r="Q3" s="20" t="s">
        <v>32</v>
      </c>
    </row>
    <row r="4" ht="20.25" customHeight="1" spans="1:17">
      <c r="A4" s="22" t="s">
        <v>781</v>
      </c>
      <c r="B4" s="22" t="s">
        <v>782</v>
      </c>
      <c r="C4" s="22" t="s">
        <v>783</v>
      </c>
      <c r="D4" s="22" t="s">
        <v>784</v>
      </c>
      <c r="E4" s="22" t="s">
        <v>785</v>
      </c>
      <c r="F4" s="22" t="s">
        <v>786</v>
      </c>
      <c r="G4" s="22" t="s">
        <v>230</v>
      </c>
      <c r="H4" s="22"/>
      <c r="I4" s="22"/>
      <c r="J4" s="22"/>
      <c r="K4" s="22"/>
      <c r="L4" s="22"/>
      <c r="M4" s="22"/>
      <c r="N4" s="22"/>
      <c r="O4" s="22"/>
      <c r="P4" s="22"/>
      <c r="Q4" s="22"/>
    </row>
    <row r="5" ht="20.25" customHeight="1" spans="1:17">
      <c r="A5" s="22" t="s">
        <v>787</v>
      </c>
      <c r="B5" s="22" t="s">
        <v>782</v>
      </c>
      <c r="C5" s="22" t="s">
        <v>783</v>
      </c>
      <c r="D5" s="22" t="s">
        <v>784</v>
      </c>
      <c r="E5" s="22" t="s">
        <v>785</v>
      </c>
      <c r="F5" s="22" t="s">
        <v>786</v>
      </c>
      <c r="G5" s="22" t="s">
        <v>35</v>
      </c>
      <c r="H5" s="22" t="s">
        <v>38</v>
      </c>
      <c r="I5" s="22" t="s">
        <v>788</v>
      </c>
      <c r="J5" s="22" t="s">
        <v>789</v>
      </c>
      <c r="K5" s="22" t="s">
        <v>41</v>
      </c>
      <c r="L5" s="22" t="s">
        <v>790</v>
      </c>
      <c r="M5" s="22" t="s">
        <v>67</v>
      </c>
      <c r="N5" s="22"/>
      <c r="O5" s="22"/>
      <c r="P5" s="22"/>
      <c r="Q5" s="22"/>
    </row>
    <row r="6" ht="32.4" customHeight="1" spans="1:17">
      <c r="A6" s="22"/>
      <c r="B6" s="22"/>
      <c r="C6" s="22"/>
      <c r="D6" s="22"/>
      <c r="E6" s="22"/>
      <c r="F6" s="22"/>
      <c r="G6" s="22"/>
      <c r="H6" s="22" t="s">
        <v>37</v>
      </c>
      <c r="I6" s="22"/>
      <c r="J6" s="22"/>
      <c r="K6" s="22"/>
      <c r="L6" s="22" t="s">
        <v>37</v>
      </c>
      <c r="M6" s="22" t="s">
        <v>44</v>
      </c>
      <c r="N6" s="22" t="s">
        <v>45</v>
      </c>
      <c r="O6" s="39" t="s">
        <v>46</v>
      </c>
      <c r="P6" s="39" t="s">
        <v>47</v>
      </c>
      <c r="Q6" s="39" t="s">
        <v>48</v>
      </c>
    </row>
    <row r="7" ht="20.25" customHeight="1" spans="1:17">
      <c r="A7" s="31">
        <v>1</v>
      </c>
      <c r="B7" s="31">
        <v>2</v>
      </c>
      <c r="C7" s="31">
        <v>3</v>
      </c>
      <c r="D7" s="31">
        <v>4</v>
      </c>
      <c r="E7" s="31">
        <v>5</v>
      </c>
      <c r="F7" s="31">
        <v>6</v>
      </c>
      <c r="G7" s="31">
        <v>7</v>
      </c>
      <c r="H7" s="31">
        <v>8</v>
      </c>
      <c r="I7" s="31">
        <v>9</v>
      </c>
      <c r="J7" s="31">
        <v>10</v>
      </c>
      <c r="K7" s="31">
        <v>11</v>
      </c>
      <c r="L7" s="31">
        <v>12</v>
      </c>
      <c r="M7" s="31">
        <v>13</v>
      </c>
      <c r="N7" s="31">
        <v>14</v>
      </c>
      <c r="O7" s="31">
        <v>15</v>
      </c>
      <c r="P7" s="31">
        <v>16</v>
      </c>
      <c r="Q7" s="31">
        <v>17</v>
      </c>
    </row>
    <row r="8" s="1" customFormat="1" ht="37" customHeight="1" spans="1:17">
      <c r="A8" s="35" t="s">
        <v>359</v>
      </c>
      <c r="B8" s="23"/>
      <c r="C8" s="23"/>
      <c r="D8" s="36"/>
      <c r="E8" s="36"/>
      <c r="F8" s="36">
        <v>1000</v>
      </c>
      <c r="G8" s="36">
        <v>1000</v>
      </c>
      <c r="H8" s="36"/>
      <c r="I8" s="36"/>
      <c r="J8" s="32"/>
      <c r="K8" s="32"/>
      <c r="L8" s="36">
        <v>1000</v>
      </c>
      <c r="M8" s="36"/>
      <c r="N8" s="36"/>
      <c r="O8" s="36"/>
      <c r="P8" s="36"/>
      <c r="Q8" s="36">
        <v>1000</v>
      </c>
    </row>
    <row r="9" s="1" customFormat="1" ht="20.25" customHeight="1" spans="1:17">
      <c r="A9" s="23"/>
      <c r="B9" s="23" t="s">
        <v>791</v>
      </c>
      <c r="C9" s="23" t="s">
        <v>792</v>
      </c>
      <c r="D9" s="37" t="s">
        <v>431</v>
      </c>
      <c r="E9" s="24">
        <v>5</v>
      </c>
      <c r="F9" s="36">
        <v>1000</v>
      </c>
      <c r="G9" s="36">
        <v>1000</v>
      </c>
      <c r="H9" s="32"/>
      <c r="I9" s="32"/>
      <c r="J9" s="32"/>
      <c r="K9" s="32"/>
      <c r="L9" s="36">
        <v>1000</v>
      </c>
      <c r="M9" s="36"/>
      <c r="N9" s="36"/>
      <c r="O9" s="36"/>
      <c r="P9" s="36"/>
      <c r="Q9" s="36">
        <v>1000</v>
      </c>
    </row>
    <row r="10" s="1" customFormat="1" ht="20.25" customHeight="1" spans="1:17">
      <c r="A10" s="35" t="s">
        <v>303</v>
      </c>
      <c r="B10" s="23"/>
      <c r="C10" s="23"/>
      <c r="D10" s="23"/>
      <c r="E10" s="23"/>
      <c r="F10" s="36">
        <v>29000</v>
      </c>
      <c r="G10" s="36">
        <v>29000</v>
      </c>
      <c r="H10" s="36">
        <v>29000</v>
      </c>
      <c r="I10" s="36"/>
      <c r="J10" s="32"/>
      <c r="K10" s="32"/>
      <c r="L10" s="36"/>
      <c r="M10" s="36"/>
      <c r="N10" s="36"/>
      <c r="O10" s="36"/>
      <c r="P10" s="36"/>
      <c r="Q10" s="36"/>
    </row>
    <row r="11" s="1" customFormat="1" ht="20.25" customHeight="1" spans="1:17">
      <c r="A11" s="23"/>
      <c r="B11" s="23" t="s">
        <v>793</v>
      </c>
      <c r="C11" s="23" t="s">
        <v>794</v>
      </c>
      <c r="D11" s="37" t="s">
        <v>431</v>
      </c>
      <c r="E11" s="24">
        <v>1</v>
      </c>
      <c r="F11" s="36">
        <v>29000</v>
      </c>
      <c r="G11" s="36">
        <v>29000</v>
      </c>
      <c r="H11" s="32">
        <v>29000</v>
      </c>
      <c r="I11" s="32"/>
      <c r="J11" s="32"/>
      <c r="K11" s="32"/>
      <c r="L11" s="36"/>
      <c r="M11" s="36"/>
      <c r="N11" s="36"/>
      <c r="O11" s="36"/>
      <c r="P11" s="36"/>
      <c r="Q11" s="36"/>
    </row>
    <row r="12" s="1" customFormat="1" ht="34" customHeight="1" spans="1:17">
      <c r="A12" s="35" t="s">
        <v>311</v>
      </c>
      <c r="B12" s="23"/>
      <c r="C12" s="23"/>
      <c r="D12" s="23"/>
      <c r="E12" s="23"/>
      <c r="F12" s="36">
        <v>18900</v>
      </c>
      <c r="G12" s="36">
        <v>18900</v>
      </c>
      <c r="H12" s="36"/>
      <c r="I12" s="36"/>
      <c r="J12" s="32"/>
      <c r="K12" s="32"/>
      <c r="L12" s="36">
        <v>18900</v>
      </c>
      <c r="M12" s="36"/>
      <c r="N12" s="36"/>
      <c r="O12" s="36"/>
      <c r="P12" s="36"/>
      <c r="Q12" s="36">
        <v>18900</v>
      </c>
    </row>
    <row r="13" s="1" customFormat="1" ht="20.25" customHeight="1" spans="1:17">
      <c r="A13" s="23"/>
      <c r="B13" s="23" t="s">
        <v>595</v>
      </c>
      <c r="C13" s="23" t="s">
        <v>795</v>
      </c>
      <c r="D13" s="37" t="s">
        <v>431</v>
      </c>
      <c r="E13" s="24">
        <v>1</v>
      </c>
      <c r="F13" s="36">
        <v>900</v>
      </c>
      <c r="G13" s="36">
        <v>900</v>
      </c>
      <c r="H13" s="32"/>
      <c r="I13" s="32"/>
      <c r="J13" s="32"/>
      <c r="K13" s="32"/>
      <c r="L13" s="36">
        <v>900</v>
      </c>
      <c r="M13" s="36"/>
      <c r="N13" s="36"/>
      <c r="O13" s="36"/>
      <c r="P13" s="36"/>
      <c r="Q13" s="36">
        <v>900</v>
      </c>
    </row>
    <row r="14" s="1" customFormat="1" ht="20.25" customHeight="1" spans="1:17">
      <c r="A14" s="23"/>
      <c r="B14" s="23" t="s">
        <v>592</v>
      </c>
      <c r="C14" s="23" t="s">
        <v>796</v>
      </c>
      <c r="D14" s="37" t="s">
        <v>431</v>
      </c>
      <c r="E14" s="24">
        <v>1</v>
      </c>
      <c r="F14" s="36">
        <v>18000</v>
      </c>
      <c r="G14" s="36">
        <v>18000</v>
      </c>
      <c r="H14" s="32"/>
      <c r="I14" s="32"/>
      <c r="J14" s="32"/>
      <c r="K14" s="32"/>
      <c r="L14" s="36">
        <v>18000</v>
      </c>
      <c r="M14" s="36"/>
      <c r="N14" s="36"/>
      <c r="O14" s="36"/>
      <c r="P14" s="36"/>
      <c r="Q14" s="36">
        <v>18000</v>
      </c>
    </row>
    <row r="15" s="1" customFormat="1" ht="31" customHeight="1" spans="1:17">
      <c r="A15" s="35" t="s">
        <v>327</v>
      </c>
      <c r="B15" s="23"/>
      <c r="C15" s="23"/>
      <c r="D15" s="23"/>
      <c r="E15" s="23"/>
      <c r="F15" s="36">
        <v>77430</v>
      </c>
      <c r="G15" s="36">
        <v>77430</v>
      </c>
      <c r="H15" s="36">
        <v>77430</v>
      </c>
      <c r="I15" s="36"/>
      <c r="J15" s="32"/>
      <c r="K15" s="32"/>
      <c r="L15" s="36"/>
      <c r="M15" s="36"/>
      <c r="N15" s="36"/>
      <c r="O15" s="36"/>
      <c r="P15" s="36"/>
      <c r="Q15" s="36"/>
    </row>
    <row r="16" s="1" customFormat="1" ht="20.25" customHeight="1" spans="1:17">
      <c r="A16" s="23"/>
      <c r="B16" s="23" t="s">
        <v>797</v>
      </c>
      <c r="C16" s="23" t="s">
        <v>798</v>
      </c>
      <c r="D16" s="37" t="s">
        <v>431</v>
      </c>
      <c r="E16" s="24">
        <v>179</v>
      </c>
      <c r="F16" s="36">
        <v>30430</v>
      </c>
      <c r="G16" s="36">
        <v>30430</v>
      </c>
      <c r="H16" s="32">
        <v>30430</v>
      </c>
      <c r="I16" s="32"/>
      <c r="J16" s="32"/>
      <c r="K16" s="32"/>
      <c r="L16" s="36"/>
      <c r="M16" s="36"/>
      <c r="N16" s="36"/>
      <c r="O16" s="36"/>
      <c r="P16" s="36"/>
      <c r="Q16" s="36"/>
    </row>
    <row r="17" s="1" customFormat="1" ht="20.25" customHeight="1" spans="1:17">
      <c r="A17" s="23"/>
      <c r="B17" s="23" t="s">
        <v>799</v>
      </c>
      <c r="C17" s="23" t="s">
        <v>800</v>
      </c>
      <c r="D17" s="37" t="s">
        <v>431</v>
      </c>
      <c r="E17" s="24">
        <v>5</v>
      </c>
      <c r="F17" s="36">
        <v>15500</v>
      </c>
      <c r="G17" s="36">
        <v>15500</v>
      </c>
      <c r="H17" s="32">
        <v>15500</v>
      </c>
      <c r="I17" s="32"/>
      <c r="J17" s="32"/>
      <c r="K17" s="32"/>
      <c r="L17" s="36"/>
      <c r="M17" s="36"/>
      <c r="N17" s="36"/>
      <c r="O17" s="36"/>
      <c r="P17" s="36"/>
      <c r="Q17" s="36"/>
    </row>
    <row r="18" s="1" customFormat="1" ht="20.25" customHeight="1" spans="1:17">
      <c r="A18" s="23"/>
      <c r="B18" s="23" t="s">
        <v>801</v>
      </c>
      <c r="C18" s="23" t="s">
        <v>802</v>
      </c>
      <c r="D18" s="37" t="s">
        <v>431</v>
      </c>
      <c r="E18" s="24">
        <v>1</v>
      </c>
      <c r="F18" s="36">
        <v>20000</v>
      </c>
      <c r="G18" s="36">
        <v>20000</v>
      </c>
      <c r="H18" s="32">
        <v>20000</v>
      </c>
      <c r="I18" s="32"/>
      <c r="J18" s="32"/>
      <c r="K18" s="32"/>
      <c r="L18" s="36"/>
      <c r="M18" s="36"/>
      <c r="N18" s="36"/>
      <c r="O18" s="36"/>
      <c r="P18" s="36"/>
      <c r="Q18" s="36"/>
    </row>
    <row r="19" s="1" customFormat="1" ht="20.25" customHeight="1" spans="1:17">
      <c r="A19" s="23"/>
      <c r="B19" s="23" t="s">
        <v>803</v>
      </c>
      <c r="C19" s="23" t="s">
        <v>792</v>
      </c>
      <c r="D19" s="37" t="s">
        <v>431</v>
      </c>
      <c r="E19" s="24">
        <v>5</v>
      </c>
      <c r="F19" s="36">
        <v>6000</v>
      </c>
      <c r="G19" s="36">
        <v>6000</v>
      </c>
      <c r="H19" s="32">
        <v>6000</v>
      </c>
      <c r="I19" s="32"/>
      <c r="J19" s="32"/>
      <c r="K19" s="32"/>
      <c r="L19" s="36"/>
      <c r="M19" s="36"/>
      <c r="N19" s="36"/>
      <c r="O19" s="36"/>
      <c r="P19" s="36"/>
      <c r="Q19" s="36"/>
    </row>
    <row r="20" s="1" customFormat="1" ht="20.25" customHeight="1" spans="1:17">
      <c r="A20" s="23"/>
      <c r="B20" s="23" t="s">
        <v>804</v>
      </c>
      <c r="C20" s="23" t="s">
        <v>805</v>
      </c>
      <c r="D20" s="37" t="s">
        <v>431</v>
      </c>
      <c r="E20" s="24">
        <v>2</v>
      </c>
      <c r="F20" s="36">
        <v>5500</v>
      </c>
      <c r="G20" s="36">
        <v>5500</v>
      </c>
      <c r="H20" s="32">
        <v>5500</v>
      </c>
      <c r="I20" s="32"/>
      <c r="J20" s="32"/>
      <c r="K20" s="32"/>
      <c r="L20" s="36"/>
      <c r="M20" s="36"/>
      <c r="N20" s="36"/>
      <c r="O20" s="36"/>
      <c r="P20" s="36"/>
      <c r="Q20" s="36"/>
    </row>
    <row r="21" s="1" customFormat="1" ht="20.25" customHeight="1" spans="1:17">
      <c r="A21" s="24" t="s">
        <v>35</v>
      </c>
      <c r="B21" s="24"/>
      <c r="C21" s="24"/>
      <c r="D21" s="37"/>
      <c r="E21" s="37"/>
      <c r="F21" s="36">
        <v>126330</v>
      </c>
      <c r="G21" s="36">
        <v>126330</v>
      </c>
      <c r="H21" s="36">
        <v>106430</v>
      </c>
      <c r="I21" s="36"/>
      <c r="J21" s="36"/>
      <c r="K21" s="36"/>
      <c r="L21" s="36">
        <v>19900</v>
      </c>
      <c r="M21" s="36"/>
      <c r="N21" s="36"/>
      <c r="O21" s="36"/>
      <c r="P21" s="36"/>
      <c r="Q21" s="36">
        <v>19900</v>
      </c>
    </row>
  </sheetData>
  <mergeCells count="17">
    <mergeCell ref="A1:M1"/>
    <mergeCell ref="A2:Q2"/>
    <mergeCell ref="A3:M3"/>
    <mergeCell ref="G4:Q4"/>
    <mergeCell ref="L5:Q5"/>
    <mergeCell ref="A21:E21"/>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5"/>
  <sheetViews>
    <sheetView showZeros="0" workbookViewId="0">
      <selection activeCell="B12" sqref="B12"/>
    </sheetView>
  </sheetViews>
  <sheetFormatPr defaultColWidth="8.85185185185185" defaultRowHeight="15" customHeight="1"/>
  <cols>
    <col min="1" max="1" width="35.1296296296296" customWidth="1"/>
    <col min="2" max="2" width="28.287037037037" customWidth="1"/>
    <col min="3" max="3" width="28.4166666666667" customWidth="1"/>
    <col min="4" max="4" width="16.287037037037" customWidth="1"/>
    <col min="5" max="9" width="16.4166666666667" customWidth="1"/>
    <col min="10" max="14" width="16.287037037037" customWidth="1"/>
  </cols>
  <sheetData>
    <row r="1" customHeight="1" spans="1:14">
      <c r="A1" s="20"/>
      <c r="B1" s="20"/>
      <c r="C1" s="20"/>
      <c r="D1" s="20"/>
      <c r="E1" s="20"/>
      <c r="F1" s="20"/>
      <c r="G1" s="20"/>
      <c r="H1" s="20"/>
      <c r="I1" s="20"/>
      <c r="J1" s="20"/>
      <c r="K1" s="20"/>
      <c r="L1" s="20"/>
      <c r="M1" s="20"/>
      <c r="N1" s="20" t="s">
        <v>806</v>
      </c>
    </row>
    <row r="2" ht="45" customHeight="1" spans="1:14">
      <c r="A2" s="29" t="s">
        <v>807</v>
      </c>
      <c r="B2" s="29"/>
      <c r="C2" s="29"/>
      <c r="D2" s="29"/>
      <c r="E2" s="29"/>
      <c r="F2" s="29"/>
      <c r="G2" s="29"/>
      <c r="H2" s="29"/>
      <c r="I2" s="29"/>
      <c r="J2" s="29"/>
      <c r="K2" s="29"/>
      <c r="L2" s="29"/>
      <c r="M2" s="29"/>
      <c r="N2" s="29"/>
    </row>
    <row r="3" ht="20.25" customHeight="1" spans="1:14">
      <c r="A3" s="19" t="s">
        <v>2</v>
      </c>
      <c r="B3" s="19"/>
      <c r="C3" s="19"/>
      <c r="D3" s="19"/>
      <c r="E3" s="19"/>
      <c r="F3" s="19"/>
      <c r="G3" s="19"/>
      <c r="H3" s="19"/>
      <c r="I3" s="20"/>
      <c r="J3" s="20"/>
      <c r="K3" s="20"/>
      <c r="L3" s="20"/>
      <c r="M3" s="20"/>
      <c r="N3" s="20" t="s">
        <v>32</v>
      </c>
    </row>
    <row r="4" ht="27.15" customHeight="1" spans="1:14">
      <c r="A4" s="30" t="s">
        <v>781</v>
      </c>
      <c r="B4" s="30" t="s">
        <v>808</v>
      </c>
      <c r="C4" s="30" t="s">
        <v>809</v>
      </c>
      <c r="D4" s="30" t="s">
        <v>230</v>
      </c>
      <c r="E4" s="30"/>
      <c r="F4" s="30"/>
      <c r="G4" s="30"/>
      <c r="H4" s="30"/>
      <c r="I4" s="30"/>
      <c r="J4" s="30"/>
      <c r="K4" s="30"/>
      <c r="L4" s="30"/>
      <c r="M4" s="30"/>
      <c r="N4" s="30"/>
    </row>
    <row r="5" ht="23.4" customHeight="1" spans="1:14">
      <c r="A5" s="30" t="s">
        <v>787</v>
      </c>
      <c r="B5" s="30"/>
      <c r="C5" s="30" t="s">
        <v>810</v>
      </c>
      <c r="D5" s="30" t="s">
        <v>35</v>
      </c>
      <c r="E5" s="30" t="s">
        <v>38</v>
      </c>
      <c r="F5" s="30" t="s">
        <v>788</v>
      </c>
      <c r="G5" s="30" t="s">
        <v>789</v>
      </c>
      <c r="H5" s="30" t="s">
        <v>41</v>
      </c>
      <c r="I5" s="30" t="s">
        <v>790</v>
      </c>
      <c r="J5" s="30"/>
      <c r="K5" s="30"/>
      <c r="L5" s="30"/>
      <c r="M5" s="30"/>
      <c r="N5" s="30"/>
    </row>
    <row r="6" ht="28.65" customHeight="1" spans="1:14">
      <c r="A6" s="30"/>
      <c r="B6" s="30"/>
      <c r="C6" s="30"/>
      <c r="D6" s="30"/>
      <c r="E6" s="30" t="s">
        <v>37</v>
      </c>
      <c r="F6" s="30"/>
      <c r="G6" s="30"/>
      <c r="H6" s="30"/>
      <c r="I6" s="30" t="s">
        <v>37</v>
      </c>
      <c r="J6" s="30" t="s">
        <v>44</v>
      </c>
      <c r="K6" s="30" t="s">
        <v>45</v>
      </c>
      <c r="L6" s="33" t="s">
        <v>46</v>
      </c>
      <c r="M6" s="33" t="s">
        <v>47</v>
      </c>
      <c r="N6" s="33" t="s">
        <v>48</v>
      </c>
    </row>
    <row r="7" ht="20.25" customHeight="1" spans="1:14">
      <c r="A7" s="31">
        <v>1</v>
      </c>
      <c r="B7" s="31">
        <v>2</v>
      </c>
      <c r="C7" s="31">
        <v>3</v>
      </c>
      <c r="D7" s="31">
        <v>4</v>
      </c>
      <c r="E7" s="31">
        <v>5</v>
      </c>
      <c r="F7" s="31">
        <v>6</v>
      </c>
      <c r="G7" s="31">
        <v>7</v>
      </c>
      <c r="H7" s="31">
        <v>8</v>
      </c>
      <c r="I7" s="31">
        <v>9</v>
      </c>
      <c r="J7" s="31">
        <v>10</v>
      </c>
      <c r="K7" s="31">
        <v>11</v>
      </c>
      <c r="L7" s="31">
        <v>12</v>
      </c>
      <c r="M7" s="31">
        <v>13</v>
      </c>
      <c r="N7" s="31">
        <v>14</v>
      </c>
    </row>
    <row r="8" s="1" customFormat="1" ht="20.25" customHeight="1" spans="1:14">
      <c r="A8" s="23" t="s">
        <v>327</v>
      </c>
      <c r="B8" s="23"/>
      <c r="C8" s="23"/>
      <c r="D8" s="32">
        <v>65000</v>
      </c>
      <c r="E8" s="32">
        <v>65000</v>
      </c>
      <c r="F8" s="32"/>
      <c r="G8" s="32"/>
      <c r="H8" s="32"/>
      <c r="I8" s="32"/>
      <c r="J8" s="32"/>
      <c r="K8" s="32"/>
      <c r="L8" s="32"/>
      <c r="M8" s="32"/>
      <c r="N8" s="32"/>
    </row>
    <row r="9" s="1" customFormat="1" ht="20.25" customHeight="1" spans="1:14">
      <c r="A9" s="23"/>
      <c r="B9" s="23" t="s">
        <v>811</v>
      </c>
      <c r="C9" s="23" t="s">
        <v>812</v>
      </c>
      <c r="D9" s="32">
        <v>45000</v>
      </c>
      <c r="E9" s="32">
        <v>45000</v>
      </c>
      <c r="F9" s="32"/>
      <c r="G9" s="32"/>
      <c r="H9" s="32"/>
      <c r="I9" s="32"/>
      <c r="J9" s="32"/>
      <c r="K9" s="32"/>
      <c r="L9" s="32"/>
      <c r="M9" s="32"/>
      <c r="N9" s="32"/>
    </row>
    <row r="10" s="1" customFormat="1" ht="20.25" customHeight="1" spans="1:14">
      <c r="A10" s="23"/>
      <c r="B10" s="23" t="s">
        <v>813</v>
      </c>
      <c r="C10" s="23" t="s">
        <v>814</v>
      </c>
      <c r="D10" s="32">
        <v>10000</v>
      </c>
      <c r="E10" s="32">
        <v>10000</v>
      </c>
      <c r="F10" s="32"/>
      <c r="G10" s="32"/>
      <c r="H10" s="32"/>
      <c r="I10" s="32"/>
      <c r="J10" s="32"/>
      <c r="K10" s="32"/>
      <c r="L10" s="32"/>
      <c r="M10" s="32"/>
      <c r="N10" s="32"/>
    </row>
    <row r="11" s="1" customFormat="1" ht="20.25" customHeight="1" spans="1:14">
      <c r="A11" s="23"/>
      <c r="B11" s="23" t="s">
        <v>815</v>
      </c>
      <c r="C11" s="23" t="s">
        <v>816</v>
      </c>
      <c r="D11" s="32">
        <v>10000</v>
      </c>
      <c r="E11" s="32">
        <v>10000</v>
      </c>
      <c r="F11" s="32"/>
      <c r="G11" s="32"/>
      <c r="H11" s="32"/>
      <c r="I11" s="32"/>
      <c r="J11" s="32"/>
      <c r="K11" s="32"/>
      <c r="L11" s="32"/>
      <c r="M11" s="32"/>
      <c r="N11" s="32"/>
    </row>
    <row r="12" s="1" customFormat="1" ht="20.25" customHeight="1" spans="1:14">
      <c r="A12" s="23" t="s">
        <v>262</v>
      </c>
      <c r="B12" s="23"/>
      <c r="C12" s="23"/>
      <c r="D12" s="32">
        <v>174000</v>
      </c>
      <c r="E12" s="32">
        <v>174000</v>
      </c>
      <c r="F12" s="32"/>
      <c r="G12" s="32"/>
      <c r="H12" s="32"/>
      <c r="I12" s="32"/>
      <c r="J12" s="32"/>
      <c r="K12" s="32"/>
      <c r="L12" s="32"/>
      <c r="M12" s="32"/>
      <c r="N12" s="32"/>
    </row>
    <row r="13" s="1" customFormat="1" ht="20.25" customHeight="1" spans="1:14">
      <c r="A13" s="23"/>
      <c r="B13" s="23" t="s">
        <v>817</v>
      </c>
      <c r="C13" s="23" t="s">
        <v>818</v>
      </c>
      <c r="D13" s="32">
        <v>87000</v>
      </c>
      <c r="E13" s="32">
        <v>87000</v>
      </c>
      <c r="F13" s="32"/>
      <c r="G13" s="32"/>
      <c r="H13" s="32"/>
      <c r="I13" s="32"/>
      <c r="J13" s="32"/>
      <c r="K13" s="32"/>
      <c r="L13" s="32"/>
      <c r="M13" s="32"/>
      <c r="N13" s="32"/>
    </row>
    <row r="14" s="1" customFormat="1" ht="20.25" customHeight="1" spans="1:14">
      <c r="A14" s="23"/>
      <c r="B14" s="23" t="s">
        <v>817</v>
      </c>
      <c r="C14" s="23" t="s">
        <v>818</v>
      </c>
      <c r="D14" s="32">
        <v>87000</v>
      </c>
      <c r="E14" s="32">
        <v>87000</v>
      </c>
      <c r="F14" s="32"/>
      <c r="G14" s="32"/>
      <c r="H14" s="32"/>
      <c r="I14" s="32"/>
      <c r="J14" s="32"/>
      <c r="K14" s="32"/>
      <c r="L14" s="32"/>
      <c r="M14" s="32"/>
      <c r="N14" s="32"/>
    </row>
    <row r="15" s="1" customFormat="1" ht="20.25" customHeight="1" spans="1:14">
      <c r="A15" s="24" t="s">
        <v>35</v>
      </c>
      <c r="B15" s="24"/>
      <c r="C15" s="24"/>
      <c r="D15" s="32">
        <v>239000</v>
      </c>
      <c r="E15" s="32">
        <v>239000</v>
      </c>
      <c r="F15" s="32"/>
      <c r="G15" s="32"/>
      <c r="H15" s="32"/>
      <c r="I15" s="32"/>
      <c r="J15" s="32"/>
      <c r="K15" s="32"/>
      <c r="L15" s="32"/>
      <c r="M15" s="32"/>
      <c r="N15" s="32"/>
    </row>
  </sheetData>
  <mergeCells count="14">
    <mergeCell ref="A1:I1"/>
    <mergeCell ref="A2:N2"/>
    <mergeCell ref="A3:H3"/>
    <mergeCell ref="D4:N4"/>
    <mergeCell ref="I5:N5"/>
    <mergeCell ref="A15:C15"/>
    <mergeCell ref="A4:A6"/>
    <mergeCell ref="B4:B6"/>
    <mergeCell ref="C4:C6"/>
    <mergeCell ref="D5:D6"/>
    <mergeCell ref="E5:E6"/>
    <mergeCell ref="F5:F6"/>
    <mergeCell ref="G5:G6"/>
    <mergeCell ref="H5:H6"/>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0"/>
  <sheetViews>
    <sheetView showZeros="0" topLeftCell="A2" workbookViewId="0">
      <selection activeCell="C17" sqref="C17"/>
    </sheetView>
  </sheetViews>
  <sheetFormatPr defaultColWidth="8.85185185185185" defaultRowHeight="15" customHeight="1"/>
  <cols>
    <col min="1" max="1" width="37.1388888888889" customWidth="1"/>
    <col min="2" max="14" width="17.1388888888889" customWidth="1"/>
  </cols>
  <sheetData>
    <row r="1" ht="24.15" customHeight="1" spans="1:14">
      <c r="A1" s="19"/>
      <c r="B1" s="19"/>
      <c r="C1" s="19"/>
      <c r="D1" s="19"/>
      <c r="E1" s="19"/>
      <c r="F1" s="19"/>
      <c r="G1" s="19"/>
      <c r="H1" s="19"/>
      <c r="I1" s="19"/>
      <c r="J1" s="19"/>
      <c r="K1" s="19"/>
      <c r="L1" s="19"/>
      <c r="M1" s="19"/>
      <c r="N1" s="20" t="s">
        <v>819</v>
      </c>
    </row>
    <row r="2" ht="45.15" customHeight="1" spans="1:14">
      <c r="A2" s="25" t="s">
        <v>820</v>
      </c>
      <c r="B2" s="25"/>
      <c r="C2" s="25"/>
      <c r="D2" s="25"/>
      <c r="E2" s="25"/>
      <c r="F2" s="25"/>
      <c r="G2" s="25"/>
      <c r="H2" s="25"/>
      <c r="I2" s="25"/>
      <c r="J2" s="25"/>
      <c r="K2" s="25"/>
      <c r="L2" s="25"/>
      <c r="M2" s="25"/>
      <c r="N2" s="25"/>
    </row>
    <row r="3" ht="18.75" customHeight="1" spans="1:14">
      <c r="A3" s="19" t="s">
        <v>2</v>
      </c>
      <c r="B3" s="19"/>
      <c r="C3" s="19"/>
      <c r="D3" s="19"/>
      <c r="E3" s="19"/>
      <c r="F3" s="19"/>
      <c r="G3" s="19"/>
      <c r="H3" s="19"/>
      <c r="I3" s="19"/>
      <c r="J3" s="19"/>
      <c r="K3" s="19"/>
      <c r="L3" s="19"/>
      <c r="M3" s="19"/>
      <c r="N3" s="20" t="s">
        <v>32</v>
      </c>
    </row>
    <row r="4" ht="22.5" customHeight="1" spans="1:14">
      <c r="A4" s="28" t="s">
        <v>821</v>
      </c>
      <c r="B4" s="28" t="s">
        <v>230</v>
      </c>
      <c r="C4" s="28"/>
      <c r="D4" s="28"/>
      <c r="E4" s="28" t="s">
        <v>822</v>
      </c>
      <c r="F4" s="28"/>
      <c r="G4" s="28"/>
      <c r="H4" s="28"/>
      <c r="I4" s="28"/>
      <c r="J4" s="28"/>
      <c r="K4" s="28"/>
      <c r="L4" s="28"/>
      <c r="M4" s="28"/>
      <c r="N4" s="28"/>
    </row>
    <row r="5" ht="22.5" customHeight="1" spans="1:14">
      <c r="A5" s="28"/>
      <c r="B5" s="28" t="s">
        <v>35</v>
      </c>
      <c r="C5" s="28" t="s">
        <v>38</v>
      </c>
      <c r="D5" s="28" t="s">
        <v>788</v>
      </c>
      <c r="E5" s="28" t="s">
        <v>823</v>
      </c>
      <c r="F5" s="28" t="s">
        <v>824</v>
      </c>
      <c r="G5" s="28" t="s">
        <v>825</v>
      </c>
      <c r="H5" s="28" t="s">
        <v>826</v>
      </c>
      <c r="I5" s="28" t="s">
        <v>827</v>
      </c>
      <c r="J5" s="28" t="s">
        <v>828</v>
      </c>
      <c r="K5" s="28" t="s">
        <v>829</v>
      </c>
      <c r="L5" s="28" t="s">
        <v>830</v>
      </c>
      <c r="M5" s="28" t="s">
        <v>831</v>
      </c>
      <c r="N5" s="28" t="s">
        <v>832</v>
      </c>
    </row>
    <row r="6" ht="18.75" customHeight="1" spans="1:14">
      <c r="A6" s="24" t="s">
        <v>49</v>
      </c>
      <c r="B6" s="24" t="s">
        <v>50</v>
      </c>
      <c r="C6" s="24" t="s">
        <v>51</v>
      </c>
      <c r="D6" s="24" t="s">
        <v>52</v>
      </c>
      <c r="E6" s="24" t="s">
        <v>53</v>
      </c>
      <c r="F6" s="24" t="s">
        <v>54</v>
      </c>
      <c r="G6" s="24" t="s">
        <v>55</v>
      </c>
      <c r="H6" s="24" t="s">
        <v>56</v>
      </c>
      <c r="I6" s="24" t="s">
        <v>57</v>
      </c>
      <c r="J6" s="24" t="s">
        <v>75</v>
      </c>
      <c r="K6" s="24" t="s">
        <v>833</v>
      </c>
      <c r="L6" s="24" t="s">
        <v>417</v>
      </c>
      <c r="M6" s="24" t="s">
        <v>834</v>
      </c>
      <c r="N6" s="24" t="s">
        <v>835</v>
      </c>
    </row>
    <row r="7" ht="18.75" customHeight="1" spans="1:14">
      <c r="A7" s="23"/>
      <c r="B7" s="23"/>
      <c r="C7" s="23"/>
      <c r="D7" s="23"/>
      <c r="E7" s="23"/>
      <c r="F7" s="23"/>
      <c r="G7" s="23"/>
      <c r="H7" s="23"/>
      <c r="I7" s="23"/>
      <c r="J7" s="23"/>
      <c r="K7" s="23"/>
      <c r="L7" s="23"/>
      <c r="M7" s="23"/>
      <c r="N7" s="23"/>
    </row>
    <row r="8" ht="18.75" customHeight="1" spans="1:14">
      <c r="A8" s="24"/>
      <c r="B8" s="23"/>
      <c r="C8" s="23"/>
      <c r="D8" s="23"/>
      <c r="E8" s="23"/>
      <c r="F8" s="23"/>
      <c r="G8" s="23"/>
      <c r="H8" s="23"/>
      <c r="I8" s="23"/>
      <c r="J8" s="23"/>
      <c r="K8" s="23"/>
      <c r="L8" s="23"/>
      <c r="M8" s="23"/>
      <c r="N8" s="23"/>
    </row>
    <row r="9" customHeight="1" spans="1:3">
      <c r="A9" s="19" t="s">
        <v>836</v>
      </c>
      <c r="B9" s="19"/>
      <c r="C9" s="19"/>
    </row>
    <row r="10" customHeight="1" spans="1:3">
      <c r="A10" s="19"/>
      <c r="B10" s="19"/>
      <c r="C10" s="19"/>
    </row>
  </sheetData>
  <mergeCells count="7">
    <mergeCell ref="A2:N2"/>
    <mergeCell ref="A3:C3"/>
    <mergeCell ref="B4:D4"/>
    <mergeCell ref="E4:N4"/>
    <mergeCell ref="A9:C9"/>
    <mergeCell ref="A10:C10"/>
    <mergeCell ref="A4:A5"/>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A8" sqref="A8:C8"/>
    </sheetView>
  </sheetViews>
  <sheetFormatPr defaultColWidth="8.85185185185185" defaultRowHeight="15" customHeight="1" outlineLevelRow="7"/>
  <cols>
    <col min="1" max="10" width="28.5740740740741" customWidth="1"/>
  </cols>
  <sheetData>
    <row r="1" ht="18.75" customHeight="1" spans="1:10">
      <c r="A1" s="19"/>
      <c r="B1" s="19"/>
      <c r="C1" s="19"/>
      <c r="D1" s="19"/>
      <c r="E1" s="19"/>
      <c r="F1" s="19"/>
      <c r="G1" s="19"/>
      <c r="H1" s="19"/>
      <c r="I1" s="19"/>
      <c r="J1" s="20" t="s">
        <v>837</v>
      </c>
    </row>
    <row r="2" ht="52.05" customHeight="1" spans="1:10">
      <c r="A2" s="25" t="s">
        <v>838</v>
      </c>
      <c r="B2" s="26"/>
      <c r="C2" s="26"/>
      <c r="D2" s="26"/>
      <c r="E2" s="26"/>
      <c r="F2" s="26"/>
      <c r="G2" s="26"/>
      <c r="H2" s="26"/>
      <c r="I2" s="26"/>
      <c r="J2" s="26"/>
    </row>
    <row r="3" ht="21.3" customHeight="1" spans="1:10">
      <c r="A3" s="19" t="s">
        <v>2</v>
      </c>
      <c r="B3" s="19"/>
      <c r="C3" s="19"/>
      <c r="D3" s="27"/>
      <c r="E3" s="27"/>
      <c r="F3" s="27"/>
      <c r="G3" s="27"/>
      <c r="H3" s="27"/>
      <c r="I3" s="27"/>
      <c r="J3" s="27"/>
    </row>
    <row r="4" ht="27.15" customHeight="1" spans="1:10">
      <c r="A4" s="22" t="s">
        <v>390</v>
      </c>
      <c r="B4" s="22" t="s">
        <v>391</v>
      </c>
      <c r="C4" s="22" t="s">
        <v>392</v>
      </c>
      <c r="D4" s="22" t="s">
        <v>393</v>
      </c>
      <c r="E4" s="22" t="s">
        <v>394</v>
      </c>
      <c r="F4" s="22" t="s">
        <v>395</v>
      </c>
      <c r="G4" s="22" t="s">
        <v>396</v>
      </c>
      <c r="H4" s="22" t="s">
        <v>397</v>
      </c>
      <c r="I4" s="22" t="s">
        <v>398</v>
      </c>
      <c r="J4" s="22" t="s">
        <v>399</v>
      </c>
    </row>
    <row r="5" ht="18.75" customHeight="1" spans="1:10">
      <c r="A5" s="22" t="s">
        <v>49</v>
      </c>
      <c r="B5" s="22" t="s">
        <v>50</v>
      </c>
      <c r="C5" s="22" t="s">
        <v>51</v>
      </c>
      <c r="D5" s="22" t="s">
        <v>52</v>
      </c>
      <c r="E5" s="22" t="s">
        <v>53</v>
      </c>
      <c r="F5" s="22" t="s">
        <v>54</v>
      </c>
      <c r="G5" s="22" t="s">
        <v>55</v>
      </c>
      <c r="H5" s="22" t="s">
        <v>56</v>
      </c>
      <c r="I5" s="22" t="s">
        <v>57</v>
      </c>
      <c r="J5" s="22" t="s">
        <v>75</v>
      </c>
    </row>
    <row r="6" ht="18.75" customHeight="1" spans="1:10">
      <c r="A6" s="23"/>
      <c r="B6" s="23"/>
      <c r="C6" s="23"/>
      <c r="D6" s="23"/>
      <c r="E6" s="23"/>
      <c r="F6" s="23"/>
      <c r="G6" s="23"/>
      <c r="H6" s="23"/>
      <c r="I6" s="23"/>
      <c r="J6" s="23"/>
    </row>
    <row r="7" ht="18.75" customHeight="1" spans="1:10">
      <c r="A7" s="23"/>
      <c r="B7" s="23"/>
      <c r="C7" s="23"/>
      <c r="D7" s="23"/>
      <c r="E7" s="23"/>
      <c r="F7" s="23"/>
      <c r="G7" s="23"/>
      <c r="H7" s="23"/>
      <c r="I7" s="23"/>
      <c r="J7" s="23"/>
    </row>
    <row r="8" customHeight="1" spans="1:3">
      <c r="A8" s="19" t="s">
        <v>836</v>
      </c>
      <c r="B8" s="19"/>
      <c r="C8" s="19"/>
    </row>
  </sheetData>
  <mergeCells count="3">
    <mergeCell ref="A2:J2"/>
    <mergeCell ref="A3:C3"/>
    <mergeCell ref="A8:C8"/>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8"/>
  <sheetViews>
    <sheetView showZeros="0" workbookViewId="0">
      <selection activeCell="C16" sqref="C16"/>
    </sheetView>
  </sheetViews>
  <sheetFormatPr defaultColWidth="8.85185185185185" defaultRowHeight="15" customHeight="1" outlineLevelRow="7" outlineLevelCol="7"/>
  <cols>
    <col min="1" max="8" width="28.5740740740741" customWidth="1"/>
  </cols>
  <sheetData>
    <row r="1" ht="18.75" customHeight="1" spans="1:8">
      <c r="A1" s="19"/>
      <c r="B1" s="19"/>
      <c r="C1" s="19"/>
      <c r="D1" s="19"/>
      <c r="E1" s="19"/>
      <c r="F1" s="19"/>
      <c r="G1" s="19"/>
      <c r="H1" s="20" t="s">
        <v>839</v>
      </c>
    </row>
    <row r="2" ht="41.4" customHeight="1" spans="1:8">
      <c r="A2" s="21" t="s">
        <v>840</v>
      </c>
      <c r="B2" s="21"/>
      <c r="C2" s="21"/>
      <c r="D2" s="21"/>
      <c r="E2" s="21"/>
      <c r="F2" s="21"/>
      <c r="G2" s="21"/>
      <c r="H2" s="21"/>
    </row>
    <row r="3" ht="18.75" customHeight="1" spans="1:8">
      <c r="A3" s="19" t="s">
        <v>2</v>
      </c>
      <c r="B3" s="19"/>
      <c r="C3" s="19"/>
      <c r="D3" s="19"/>
      <c r="E3" s="19"/>
      <c r="F3" s="19"/>
      <c r="G3" s="19"/>
      <c r="H3" s="19"/>
    </row>
    <row r="4" ht="18.75" customHeight="1" spans="1:8">
      <c r="A4" s="22" t="s">
        <v>223</v>
      </c>
      <c r="B4" s="22" t="s">
        <v>841</v>
      </c>
      <c r="C4" s="22" t="s">
        <v>842</v>
      </c>
      <c r="D4" s="22" t="s">
        <v>843</v>
      </c>
      <c r="E4" s="22" t="s">
        <v>784</v>
      </c>
      <c r="F4" s="22" t="s">
        <v>844</v>
      </c>
      <c r="G4" s="22"/>
      <c r="H4" s="22"/>
    </row>
    <row r="5" ht="18.75" customHeight="1" spans="1:8">
      <c r="A5" s="22"/>
      <c r="B5" s="22"/>
      <c r="C5" s="22"/>
      <c r="D5" s="22"/>
      <c r="E5" s="22"/>
      <c r="F5" s="22" t="s">
        <v>785</v>
      </c>
      <c r="G5" s="22" t="s">
        <v>845</v>
      </c>
      <c r="H5" s="22" t="s">
        <v>846</v>
      </c>
    </row>
    <row r="6" ht="18.75" customHeight="1" spans="1:8">
      <c r="A6" s="22" t="s">
        <v>49</v>
      </c>
      <c r="B6" s="22" t="s">
        <v>50</v>
      </c>
      <c r="C6" s="22" t="s">
        <v>51</v>
      </c>
      <c r="D6" s="22" t="s">
        <v>52</v>
      </c>
      <c r="E6" s="22" t="s">
        <v>53</v>
      </c>
      <c r="F6" s="22" t="s">
        <v>54</v>
      </c>
      <c r="G6" s="22" t="s">
        <v>55</v>
      </c>
      <c r="H6" s="22" t="s">
        <v>56</v>
      </c>
    </row>
    <row r="7" ht="18.75" customHeight="1" spans="1:8">
      <c r="A7" s="23"/>
      <c r="B7" s="23"/>
      <c r="C7" s="23"/>
      <c r="D7" s="23"/>
      <c r="E7" s="24"/>
      <c r="F7" s="24"/>
      <c r="G7" s="17"/>
      <c r="H7" s="17"/>
    </row>
    <row r="8" customHeight="1" spans="1:3">
      <c r="A8" s="19" t="s">
        <v>836</v>
      </c>
      <c r="B8" s="19"/>
      <c r="C8" s="19"/>
    </row>
  </sheetData>
  <mergeCells count="9">
    <mergeCell ref="A2:H2"/>
    <mergeCell ref="A3:C3"/>
    <mergeCell ref="F4:H4"/>
    <mergeCell ref="A8:C8"/>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0"/>
  <sheetViews>
    <sheetView showZeros="0" workbookViewId="0">
      <selection activeCell="D16" sqref="D16"/>
    </sheetView>
  </sheetViews>
  <sheetFormatPr defaultColWidth="8.85185185185185" defaultRowHeight="15" customHeight="1"/>
  <cols>
    <col min="1" max="1" width="21.4259259259259" customWidth="1"/>
    <col min="2" max="3" width="35.7037037037037" customWidth="1"/>
    <col min="4" max="4" width="17.1388888888889" customWidth="1"/>
    <col min="5" max="5" width="28.5740740740741" customWidth="1"/>
    <col min="6" max="6" width="17.1388888888889" customWidth="1"/>
    <col min="7" max="7" width="28.5740740740741" customWidth="1"/>
    <col min="8" max="11" width="14.287037037037" customWidth="1"/>
  </cols>
  <sheetData>
    <row r="1" ht="18.75" customHeight="1" spans="1:11">
      <c r="A1" s="2"/>
      <c r="B1" s="2"/>
      <c r="C1" s="2"/>
      <c r="D1" s="2"/>
      <c r="E1" s="2"/>
      <c r="F1" s="2"/>
      <c r="G1" s="2"/>
      <c r="H1" s="3"/>
      <c r="I1" s="3"/>
      <c r="J1" s="3"/>
      <c r="K1" s="3" t="s">
        <v>847</v>
      </c>
    </row>
    <row r="2" ht="45" customHeight="1" spans="1:11">
      <c r="A2" s="4" t="s">
        <v>848</v>
      </c>
      <c r="B2" s="4"/>
      <c r="C2" s="4"/>
      <c r="D2" s="4"/>
      <c r="E2" s="4"/>
      <c r="F2" s="4"/>
      <c r="G2" s="4"/>
      <c r="H2" s="4"/>
      <c r="I2" s="4"/>
      <c r="J2" s="4"/>
      <c r="K2" s="4"/>
    </row>
    <row r="3" ht="18.75" customHeight="1" spans="1:11">
      <c r="A3" s="5" t="s">
        <v>2</v>
      </c>
      <c r="B3" s="5"/>
      <c r="C3" s="5"/>
      <c r="D3" s="5"/>
      <c r="E3" s="5"/>
      <c r="F3" s="5"/>
      <c r="G3" s="5"/>
      <c r="H3" s="6"/>
      <c r="I3" s="6"/>
      <c r="J3" s="6"/>
      <c r="K3" s="6" t="s">
        <v>32</v>
      </c>
    </row>
    <row r="4" ht="18.75" customHeight="1" spans="1:11">
      <c r="A4" s="13" t="s">
        <v>306</v>
      </c>
      <c r="B4" s="13" t="s">
        <v>225</v>
      </c>
      <c r="C4" s="13" t="s">
        <v>307</v>
      </c>
      <c r="D4" s="13" t="s">
        <v>226</v>
      </c>
      <c r="E4" s="13" t="s">
        <v>227</v>
      </c>
      <c r="F4" s="13" t="s">
        <v>308</v>
      </c>
      <c r="G4" s="13" t="s">
        <v>229</v>
      </c>
      <c r="H4" s="13" t="s">
        <v>35</v>
      </c>
      <c r="I4" s="13" t="s">
        <v>849</v>
      </c>
      <c r="J4" s="13"/>
      <c r="K4" s="13"/>
    </row>
    <row r="5" ht="18.75" customHeight="1" spans="1:11">
      <c r="A5" s="13"/>
      <c r="B5" s="13"/>
      <c r="C5" s="13"/>
      <c r="D5" s="13"/>
      <c r="E5" s="13"/>
      <c r="F5" s="13"/>
      <c r="G5" s="13"/>
      <c r="H5" s="13"/>
      <c r="I5" s="13" t="s">
        <v>38</v>
      </c>
      <c r="J5" s="13" t="s">
        <v>39</v>
      </c>
      <c r="K5" s="13" t="s">
        <v>40</v>
      </c>
    </row>
    <row r="6" ht="22.65" customHeight="1" spans="1:11">
      <c r="A6" s="13"/>
      <c r="B6" s="13"/>
      <c r="C6" s="13"/>
      <c r="D6" s="13"/>
      <c r="E6" s="13"/>
      <c r="F6" s="13"/>
      <c r="G6" s="13"/>
      <c r="H6" s="13"/>
      <c r="I6" s="13"/>
      <c r="J6" s="13"/>
      <c r="K6" s="13"/>
    </row>
    <row r="7" ht="18.75" customHeight="1" spans="1:11">
      <c r="A7" s="14" t="s">
        <v>49</v>
      </c>
      <c r="B7" s="14">
        <v>2</v>
      </c>
      <c r="C7" s="14">
        <v>3</v>
      </c>
      <c r="D7" s="14">
        <v>4</v>
      </c>
      <c r="E7" s="14">
        <v>5</v>
      </c>
      <c r="F7" s="14">
        <v>6</v>
      </c>
      <c r="G7" s="14">
        <v>7</v>
      </c>
      <c r="H7" s="14">
        <v>8</v>
      </c>
      <c r="I7" s="14">
        <v>9</v>
      </c>
      <c r="J7" s="14">
        <v>10</v>
      </c>
      <c r="K7" s="14">
        <v>11</v>
      </c>
    </row>
    <row r="8" s="1" customFormat="1" ht="28" customHeight="1" spans="1:11">
      <c r="A8" s="15"/>
      <c r="B8" s="16" t="s">
        <v>578</v>
      </c>
      <c r="C8" s="15"/>
      <c r="D8" s="15"/>
      <c r="E8" s="15"/>
      <c r="F8" s="15"/>
      <c r="G8" s="15"/>
      <c r="H8" s="17">
        <v>40000</v>
      </c>
      <c r="I8" s="17">
        <v>40000</v>
      </c>
      <c r="J8" s="17"/>
      <c r="K8" s="17"/>
    </row>
    <row r="9" s="1" customFormat="1" ht="30" customHeight="1" spans="1:11">
      <c r="A9" s="15" t="s">
        <v>850</v>
      </c>
      <c r="B9" s="16" t="s">
        <v>578</v>
      </c>
      <c r="C9" s="15" t="s">
        <v>61</v>
      </c>
      <c r="D9" s="15" t="s">
        <v>134</v>
      </c>
      <c r="E9" s="15" t="s">
        <v>135</v>
      </c>
      <c r="F9" s="15" t="s">
        <v>851</v>
      </c>
      <c r="G9" s="15" t="s">
        <v>852</v>
      </c>
      <c r="H9" s="17">
        <v>40000</v>
      </c>
      <c r="I9" s="17">
        <v>40000</v>
      </c>
      <c r="J9" s="17"/>
      <c r="K9" s="17"/>
    </row>
    <row r="10" s="1" customFormat="1" ht="20.25" customHeight="1" spans="1:11">
      <c r="A10" s="18" t="s">
        <v>35</v>
      </c>
      <c r="B10" s="18"/>
      <c r="C10" s="18"/>
      <c r="D10" s="18"/>
      <c r="E10" s="18"/>
      <c r="F10" s="18"/>
      <c r="G10" s="18"/>
      <c r="H10" s="17">
        <v>40000</v>
      </c>
      <c r="I10" s="17">
        <v>40000</v>
      </c>
      <c r="J10" s="17"/>
      <c r="K10" s="17"/>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5"/>
  <sheetViews>
    <sheetView showZeros="0" topLeftCell="A6" workbookViewId="0">
      <selection activeCell="C14" sqref="C14"/>
    </sheetView>
  </sheetViews>
  <sheetFormatPr defaultColWidth="8.85185185185185" defaultRowHeight="15" customHeight="1" outlineLevelCol="6"/>
  <cols>
    <col min="1" max="1" width="35.7037037037037" customWidth="1"/>
    <col min="2" max="2" width="21.4259259259259" customWidth="1"/>
    <col min="3" max="3" width="35.7037037037037" customWidth="1"/>
    <col min="4" max="4" width="21.4259259259259" customWidth="1"/>
    <col min="5" max="7" width="17.1388888888889" customWidth="1"/>
  </cols>
  <sheetData>
    <row r="1" ht="18.75" customHeight="1" spans="1:7">
      <c r="A1" s="2"/>
      <c r="B1" s="2"/>
      <c r="C1" s="2"/>
      <c r="D1" s="2"/>
      <c r="E1" s="3"/>
      <c r="F1" s="3"/>
      <c r="G1" s="3" t="s">
        <v>853</v>
      </c>
    </row>
    <row r="2" ht="45" customHeight="1" spans="1:7">
      <c r="A2" s="4" t="s">
        <v>854</v>
      </c>
      <c r="B2" s="4"/>
      <c r="C2" s="4"/>
      <c r="D2" s="4"/>
      <c r="E2" s="4"/>
      <c r="F2" s="4"/>
      <c r="G2" s="4"/>
    </row>
    <row r="3" ht="24.15" customHeight="1" spans="1:7">
      <c r="A3" s="5" t="s">
        <v>2</v>
      </c>
      <c r="B3" s="5"/>
      <c r="C3" s="5"/>
      <c r="D3" s="5"/>
      <c r="E3" s="6"/>
      <c r="F3" s="6"/>
      <c r="G3" s="6" t="s">
        <v>32</v>
      </c>
    </row>
    <row r="4" ht="18.75" customHeight="1" spans="1:7">
      <c r="A4" s="7" t="s">
        <v>307</v>
      </c>
      <c r="B4" s="7" t="s">
        <v>306</v>
      </c>
      <c r="C4" s="7" t="s">
        <v>225</v>
      </c>
      <c r="D4" s="7" t="s">
        <v>855</v>
      </c>
      <c r="E4" s="7" t="s">
        <v>38</v>
      </c>
      <c r="F4" s="7"/>
      <c r="G4" s="7"/>
    </row>
    <row r="5" ht="18.75" customHeight="1" spans="1:7">
      <c r="A5" s="7"/>
      <c r="B5" s="7"/>
      <c r="C5" s="7"/>
      <c r="D5" s="7"/>
      <c r="E5" s="7">
        <v>2026</v>
      </c>
      <c r="F5" s="7">
        <v>2027</v>
      </c>
      <c r="G5" s="7">
        <v>2028</v>
      </c>
    </row>
    <row r="6" ht="22.65" customHeight="1" spans="1:7">
      <c r="A6" s="7"/>
      <c r="B6" s="7"/>
      <c r="C6" s="7"/>
      <c r="D6" s="7"/>
      <c r="E6" s="7"/>
      <c r="F6" s="7"/>
      <c r="G6" s="7"/>
    </row>
    <row r="7" ht="18.75" customHeight="1" spans="1:7">
      <c r="A7" s="8" t="s">
        <v>49</v>
      </c>
      <c r="B7" s="8">
        <v>2</v>
      </c>
      <c r="C7" s="8">
        <v>3</v>
      </c>
      <c r="D7" s="8">
        <v>4</v>
      </c>
      <c r="E7" s="8">
        <v>5</v>
      </c>
      <c r="F7" s="8">
        <v>6</v>
      </c>
      <c r="G7" s="8">
        <v>7</v>
      </c>
    </row>
    <row r="8" s="1" customFormat="1" ht="20.25" customHeight="1" spans="1:7">
      <c r="A8" s="9" t="s">
        <v>61</v>
      </c>
      <c r="B8" s="9" t="s">
        <v>321</v>
      </c>
      <c r="C8" s="10" t="s">
        <v>320</v>
      </c>
      <c r="D8" s="9" t="s">
        <v>856</v>
      </c>
      <c r="E8" s="11">
        <v>1843000</v>
      </c>
      <c r="F8" s="11"/>
      <c r="G8" s="11"/>
    </row>
    <row r="9" s="1" customFormat="1" ht="20.25" customHeight="1" spans="1:7">
      <c r="A9" s="9" t="s">
        <v>61</v>
      </c>
      <c r="B9" s="9" t="s">
        <v>321</v>
      </c>
      <c r="C9" s="10" t="s">
        <v>325</v>
      </c>
      <c r="D9" s="9" t="s">
        <v>856</v>
      </c>
      <c r="E9" s="11">
        <v>318000</v>
      </c>
      <c r="F9" s="11"/>
      <c r="G9" s="11"/>
    </row>
    <row r="10" s="1" customFormat="1" ht="20.25" customHeight="1" spans="1:7">
      <c r="A10" s="9" t="s">
        <v>61</v>
      </c>
      <c r="B10" s="9" t="s">
        <v>312</v>
      </c>
      <c r="C10" s="10" t="s">
        <v>327</v>
      </c>
      <c r="D10" s="9" t="s">
        <v>856</v>
      </c>
      <c r="E10" s="11">
        <v>462000</v>
      </c>
      <c r="F10" s="11"/>
      <c r="G10" s="11"/>
    </row>
    <row r="11" s="1" customFormat="1" ht="24.25" customHeight="1" spans="1:7">
      <c r="A11" s="9" t="s">
        <v>61</v>
      </c>
      <c r="B11" s="9" t="s">
        <v>312</v>
      </c>
      <c r="C11" s="10" t="s">
        <v>857</v>
      </c>
      <c r="D11" s="9" t="s">
        <v>856</v>
      </c>
      <c r="E11" s="11">
        <v>7000</v>
      </c>
      <c r="F11" s="11"/>
      <c r="G11" s="11"/>
    </row>
    <row r="12" s="1" customFormat="1" ht="24.25" customHeight="1" spans="1:7">
      <c r="A12" s="9" t="s">
        <v>61</v>
      </c>
      <c r="B12" s="9" t="s">
        <v>321</v>
      </c>
      <c r="C12" s="10" t="s">
        <v>338</v>
      </c>
      <c r="D12" s="9" t="s">
        <v>856</v>
      </c>
      <c r="E12" s="11">
        <v>23000</v>
      </c>
      <c r="F12" s="11"/>
      <c r="G12" s="11"/>
    </row>
    <row r="13" s="1" customFormat="1" ht="24.25" customHeight="1" spans="1:7">
      <c r="A13" s="9" t="s">
        <v>61</v>
      </c>
      <c r="B13" s="9" t="s">
        <v>312</v>
      </c>
      <c r="C13" s="10" t="s">
        <v>342</v>
      </c>
      <c r="D13" s="9" t="s">
        <v>856</v>
      </c>
      <c r="E13" s="11">
        <v>13440</v>
      </c>
      <c r="F13" s="11"/>
      <c r="G13" s="11"/>
    </row>
    <row r="14" s="1" customFormat="1" ht="24.25" customHeight="1" spans="1:7">
      <c r="A14" s="9" t="s">
        <v>61</v>
      </c>
      <c r="B14" s="9" t="s">
        <v>312</v>
      </c>
      <c r="C14" s="10" t="s">
        <v>344</v>
      </c>
      <c r="D14" s="9" t="s">
        <v>856</v>
      </c>
      <c r="E14" s="11">
        <v>6120</v>
      </c>
      <c r="F14" s="11"/>
      <c r="G14" s="11"/>
    </row>
    <row r="15" s="1" customFormat="1" ht="24.25" customHeight="1" spans="1:7">
      <c r="A15" s="9" t="s">
        <v>61</v>
      </c>
      <c r="B15" s="9" t="s">
        <v>312</v>
      </c>
      <c r="C15" s="10" t="s">
        <v>346</v>
      </c>
      <c r="D15" s="9" t="s">
        <v>856</v>
      </c>
      <c r="E15" s="11">
        <v>66600</v>
      </c>
      <c r="F15" s="11"/>
      <c r="G15" s="11"/>
    </row>
    <row r="16" s="1" customFormat="1" ht="24.25" customHeight="1" spans="1:7">
      <c r="A16" s="9" t="s">
        <v>61</v>
      </c>
      <c r="B16" s="9" t="s">
        <v>312</v>
      </c>
      <c r="C16" s="10" t="s">
        <v>348</v>
      </c>
      <c r="D16" s="9" t="s">
        <v>856</v>
      </c>
      <c r="E16" s="11">
        <v>20800</v>
      </c>
      <c r="F16" s="11"/>
      <c r="G16" s="11"/>
    </row>
    <row r="17" s="1" customFormat="1" ht="24.25" customHeight="1" spans="1:7">
      <c r="A17" s="9" t="s">
        <v>61</v>
      </c>
      <c r="B17" s="9" t="s">
        <v>312</v>
      </c>
      <c r="C17" s="10" t="s">
        <v>350</v>
      </c>
      <c r="D17" s="9" t="s">
        <v>856</v>
      </c>
      <c r="E17" s="11">
        <v>25000</v>
      </c>
      <c r="F17" s="11"/>
      <c r="G17" s="11"/>
    </row>
    <row r="18" s="1" customFormat="1" ht="24.25" customHeight="1" spans="1:7">
      <c r="A18" s="9" t="s">
        <v>61</v>
      </c>
      <c r="B18" s="9" t="s">
        <v>353</v>
      </c>
      <c r="C18" s="10" t="s">
        <v>352</v>
      </c>
      <c r="D18" s="9" t="s">
        <v>856</v>
      </c>
      <c r="E18" s="11">
        <v>101574</v>
      </c>
      <c r="F18" s="11"/>
      <c r="G18" s="11"/>
    </row>
    <row r="19" s="1" customFormat="1" ht="24.25" customHeight="1" spans="1:7">
      <c r="A19" s="9" t="s">
        <v>61</v>
      </c>
      <c r="B19" s="9" t="s">
        <v>312</v>
      </c>
      <c r="C19" s="10" t="s">
        <v>355</v>
      </c>
      <c r="D19" s="9" t="s">
        <v>856</v>
      </c>
      <c r="E19" s="11">
        <v>10000</v>
      </c>
      <c r="F19" s="11"/>
      <c r="G19" s="11"/>
    </row>
    <row r="20" s="1" customFormat="1" ht="20.25" customHeight="1" spans="1:7">
      <c r="A20" s="9" t="s">
        <v>61</v>
      </c>
      <c r="B20" s="9" t="s">
        <v>353</v>
      </c>
      <c r="C20" s="10" t="s">
        <v>363</v>
      </c>
      <c r="D20" s="9" t="s">
        <v>856</v>
      </c>
      <c r="E20" s="11">
        <v>50000</v>
      </c>
      <c r="F20" s="11"/>
      <c r="G20" s="11"/>
    </row>
    <row r="21" s="1" customFormat="1" ht="20.25" customHeight="1" spans="1:7">
      <c r="A21" s="9" t="s">
        <v>61</v>
      </c>
      <c r="B21" s="9" t="s">
        <v>312</v>
      </c>
      <c r="C21" s="10" t="s">
        <v>365</v>
      </c>
      <c r="D21" s="9" t="s">
        <v>856</v>
      </c>
      <c r="E21" s="11">
        <v>1468583</v>
      </c>
      <c r="F21" s="11"/>
      <c r="G21" s="11"/>
    </row>
    <row r="22" s="1" customFormat="1" ht="20.25" customHeight="1" spans="1:7">
      <c r="A22" s="9" t="s">
        <v>61</v>
      </c>
      <c r="B22" s="9" t="s">
        <v>321</v>
      </c>
      <c r="C22" s="10" t="s">
        <v>367</v>
      </c>
      <c r="D22" s="9" t="s">
        <v>856</v>
      </c>
      <c r="E22" s="11">
        <v>25200</v>
      </c>
      <c r="F22" s="11"/>
      <c r="G22" s="11"/>
    </row>
    <row r="23" s="1" customFormat="1" ht="20.25" customHeight="1" spans="1:7">
      <c r="A23" s="9" t="s">
        <v>61</v>
      </c>
      <c r="B23" s="9" t="s">
        <v>312</v>
      </c>
      <c r="C23" s="10" t="s">
        <v>369</v>
      </c>
      <c r="D23" s="9" t="s">
        <v>856</v>
      </c>
      <c r="E23" s="11">
        <v>1800</v>
      </c>
      <c r="F23" s="11"/>
      <c r="G23" s="11"/>
    </row>
    <row r="24" s="1" customFormat="1" ht="20.25" customHeight="1" spans="1:7">
      <c r="A24" s="9" t="s">
        <v>61</v>
      </c>
      <c r="B24" s="9" t="s">
        <v>321</v>
      </c>
      <c r="C24" s="10" t="s">
        <v>371</v>
      </c>
      <c r="D24" s="9" t="s">
        <v>856</v>
      </c>
      <c r="E24" s="11">
        <v>8736</v>
      </c>
      <c r="F24" s="11"/>
      <c r="G24" s="11"/>
    </row>
    <row r="25" s="1" customFormat="1" ht="20.25" customHeight="1" spans="1:7">
      <c r="A25" s="12" t="s">
        <v>35</v>
      </c>
      <c r="B25" s="12"/>
      <c r="C25" s="12"/>
      <c r="D25" s="12"/>
      <c r="E25" s="11">
        <v>4450853</v>
      </c>
      <c r="F25" s="11"/>
      <c r="G25" s="11"/>
    </row>
  </sheetData>
  <mergeCells count="11">
    <mergeCell ref="A2:G2"/>
    <mergeCell ref="A3:D3"/>
    <mergeCell ref="E4:G4"/>
    <mergeCell ref="A25:D25"/>
    <mergeCell ref="A4:A6"/>
    <mergeCell ref="B4:B6"/>
    <mergeCell ref="C4:C6"/>
    <mergeCell ref="D4:D6"/>
    <mergeCell ref="E5:E6"/>
    <mergeCell ref="F5:F6"/>
    <mergeCell ref="G5:G6"/>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workbookViewId="0">
      <selection activeCell="C17" sqref="C16:C17"/>
    </sheetView>
  </sheetViews>
  <sheetFormatPr defaultColWidth="8.85185185185185" defaultRowHeight="15" customHeight="1"/>
  <cols>
    <col min="1" max="1" width="25.2777777777778" customWidth="1"/>
    <col min="2" max="2" width="29.9814814814815" customWidth="1"/>
    <col min="3" max="19" width="17.1388888888889" customWidth="1"/>
  </cols>
  <sheetData>
    <row r="1" ht="18.75" customHeight="1" spans="1:19">
      <c r="A1" s="2"/>
      <c r="B1" s="2"/>
      <c r="C1" s="2"/>
      <c r="D1" s="2"/>
      <c r="E1" s="2"/>
      <c r="F1" s="2"/>
      <c r="G1" s="2"/>
      <c r="H1" s="2"/>
      <c r="I1" s="3"/>
      <c r="J1" s="3"/>
      <c r="K1" s="3"/>
      <c r="L1" s="3"/>
      <c r="M1" s="3"/>
      <c r="N1" s="3"/>
      <c r="O1" s="3"/>
      <c r="P1" s="3"/>
      <c r="Q1" s="3"/>
      <c r="R1" s="3"/>
      <c r="S1" s="3" t="s">
        <v>30</v>
      </c>
    </row>
    <row r="2" ht="37.5" customHeight="1" spans="1:19">
      <c r="A2" s="4" t="s">
        <v>31</v>
      </c>
      <c r="B2" s="4"/>
      <c r="C2" s="4"/>
      <c r="D2" s="4"/>
      <c r="E2" s="4"/>
      <c r="F2" s="4"/>
      <c r="G2" s="4"/>
      <c r="H2" s="4"/>
      <c r="I2" s="4"/>
      <c r="J2" s="4"/>
      <c r="K2" s="4"/>
      <c r="L2" s="4"/>
      <c r="M2" s="4"/>
      <c r="N2" s="4"/>
      <c r="O2" s="4"/>
      <c r="P2" s="4"/>
      <c r="Q2" s="4"/>
      <c r="R2" s="4"/>
      <c r="S2" s="4"/>
    </row>
    <row r="3" ht="18.75" customHeight="1" spans="1:19">
      <c r="A3" s="5" t="s">
        <v>2</v>
      </c>
      <c r="B3" s="5"/>
      <c r="C3" s="5"/>
      <c r="D3" s="5"/>
      <c r="E3" s="57"/>
      <c r="F3" s="57"/>
      <c r="G3" s="57"/>
      <c r="H3" s="57"/>
      <c r="I3" s="6"/>
      <c r="J3" s="6"/>
      <c r="K3" s="6"/>
      <c r="L3" s="6"/>
      <c r="M3" s="6"/>
      <c r="N3" s="6"/>
      <c r="O3" s="6"/>
      <c r="P3" s="6"/>
      <c r="Q3" s="6"/>
      <c r="R3" s="6"/>
      <c r="S3" s="6" t="s">
        <v>32</v>
      </c>
    </row>
    <row r="4" ht="18.75" customHeight="1" spans="1:19">
      <c r="A4" s="13" t="s">
        <v>33</v>
      </c>
      <c r="B4" s="86" t="s">
        <v>34</v>
      </c>
      <c r="C4" s="86" t="s">
        <v>35</v>
      </c>
      <c r="D4" s="86" t="s">
        <v>36</v>
      </c>
      <c r="E4" s="86"/>
      <c r="F4" s="86"/>
      <c r="G4" s="86"/>
      <c r="H4" s="86"/>
      <c r="I4" s="86"/>
      <c r="J4" s="90"/>
      <c r="K4" s="90"/>
      <c r="L4" s="90"/>
      <c r="M4" s="90"/>
      <c r="N4" s="90"/>
      <c r="O4" s="86" t="s">
        <v>23</v>
      </c>
      <c r="P4" s="86"/>
      <c r="Q4" s="86"/>
      <c r="R4" s="86"/>
      <c r="S4" s="86"/>
    </row>
    <row r="5" ht="18.75" customHeight="1" spans="1:19">
      <c r="A5" s="13"/>
      <c r="B5" s="86"/>
      <c r="C5" s="86"/>
      <c r="D5" s="87" t="s">
        <v>37</v>
      </c>
      <c r="E5" s="87" t="s">
        <v>38</v>
      </c>
      <c r="F5" s="87" t="s">
        <v>39</v>
      </c>
      <c r="G5" s="87" t="s">
        <v>40</v>
      </c>
      <c r="H5" s="87" t="s">
        <v>41</v>
      </c>
      <c r="I5" s="91" t="s">
        <v>42</v>
      </c>
      <c r="J5" s="92"/>
      <c r="K5" s="92"/>
      <c r="L5" s="92"/>
      <c r="M5" s="92"/>
      <c r="N5" s="92"/>
      <c r="O5" s="91" t="s">
        <v>37</v>
      </c>
      <c r="P5" s="91" t="s">
        <v>38</v>
      </c>
      <c r="Q5" s="91" t="s">
        <v>39</v>
      </c>
      <c r="R5" s="91" t="s">
        <v>40</v>
      </c>
      <c r="S5" s="87" t="s">
        <v>43</v>
      </c>
    </row>
    <row r="6" ht="18.75" customHeight="1" spans="1:19">
      <c r="A6" s="13"/>
      <c r="B6" s="86"/>
      <c r="C6" s="86"/>
      <c r="D6" s="87"/>
      <c r="E6" s="87"/>
      <c r="F6" s="87"/>
      <c r="G6" s="87"/>
      <c r="H6" s="87"/>
      <c r="I6" s="91" t="s">
        <v>37</v>
      </c>
      <c r="J6" s="91" t="s">
        <v>44</v>
      </c>
      <c r="K6" s="91" t="s">
        <v>45</v>
      </c>
      <c r="L6" s="91" t="s">
        <v>46</v>
      </c>
      <c r="M6" s="91" t="s">
        <v>47</v>
      </c>
      <c r="N6" s="91" t="s">
        <v>48</v>
      </c>
      <c r="O6" s="91"/>
      <c r="P6" s="91"/>
      <c r="Q6" s="91"/>
      <c r="R6" s="91"/>
      <c r="S6" s="87"/>
    </row>
    <row r="7" ht="18.75" customHeight="1" spans="1:19">
      <c r="A7" s="88" t="s">
        <v>49</v>
      </c>
      <c r="B7" s="14" t="s">
        <v>50</v>
      </c>
      <c r="C7" s="14" t="s">
        <v>51</v>
      </c>
      <c r="D7" s="14" t="s">
        <v>52</v>
      </c>
      <c r="E7" s="88" t="s">
        <v>53</v>
      </c>
      <c r="F7" s="14" t="s">
        <v>54</v>
      </c>
      <c r="G7" s="14" t="s">
        <v>55</v>
      </c>
      <c r="H7" s="88" t="s">
        <v>56</v>
      </c>
      <c r="I7" s="14" t="s">
        <v>57</v>
      </c>
      <c r="J7" s="78">
        <v>10</v>
      </c>
      <c r="K7" s="78">
        <v>11</v>
      </c>
      <c r="L7" s="78">
        <v>12</v>
      </c>
      <c r="M7" s="78">
        <v>13</v>
      </c>
      <c r="N7" s="78">
        <v>14</v>
      </c>
      <c r="O7" s="78">
        <v>15</v>
      </c>
      <c r="P7" s="78">
        <v>16</v>
      </c>
      <c r="Q7" s="78">
        <v>17</v>
      </c>
      <c r="R7" s="78">
        <v>18</v>
      </c>
      <c r="S7" s="78">
        <v>19</v>
      </c>
    </row>
    <row r="8" s="75" customFormat="1" ht="20.25" customHeight="1" spans="1:19">
      <c r="A8" s="16" t="s">
        <v>58</v>
      </c>
      <c r="B8" s="16" t="s">
        <v>59</v>
      </c>
      <c r="C8" s="89">
        <v>19596585.88</v>
      </c>
      <c r="D8" s="89">
        <v>19596585.88</v>
      </c>
      <c r="E8" s="71">
        <v>18856480</v>
      </c>
      <c r="F8" s="71">
        <v>530000</v>
      </c>
      <c r="G8" s="71"/>
      <c r="H8" s="71"/>
      <c r="I8" s="79">
        <v>210105.88</v>
      </c>
      <c r="J8" s="80"/>
      <c r="K8" s="80"/>
      <c r="L8" s="79">
        <v>110105.88</v>
      </c>
      <c r="M8" s="80"/>
      <c r="N8" s="79">
        <v>100000</v>
      </c>
      <c r="O8" s="80"/>
      <c r="P8" s="80"/>
      <c r="Q8" s="80"/>
      <c r="R8" s="80"/>
      <c r="S8" s="80"/>
    </row>
    <row r="9" s="75" customFormat="1" ht="25" customHeight="1" spans="1:19">
      <c r="A9" s="47" t="s">
        <v>60</v>
      </c>
      <c r="B9" s="47" t="s">
        <v>61</v>
      </c>
      <c r="C9" s="89">
        <v>19596585.88</v>
      </c>
      <c r="D9" s="89">
        <v>19596585.88</v>
      </c>
      <c r="E9" s="71">
        <v>18856480</v>
      </c>
      <c r="F9" s="71">
        <v>530000</v>
      </c>
      <c r="G9" s="71"/>
      <c r="H9" s="71"/>
      <c r="I9" s="79">
        <v>210105.88</v>
      </c>
      <c r="J9" s="80"/>
      <c r="K9" s="80"/>
      <c r="L9" s="79">
        <v>110105.88</v>
      </c>
      <c r="M9" s="80"/>
      <c r="N9" s="79">
        <v>100000</v>
      </c>
      <c r="O9" s="80"/>
      <c r="P9" s="80"/>
      <c r="Q9" s="80"/>
      <c r="R9" s="80"/>
      <c r="S9" s="80"/>
    </row>
    <row r="10" s="75" customFormat="1" ht="20.25" customHeight="1" spans="1:19">
      <c r="A10" s="68" t="s">
        <v>35</v>
      </c>
      <c r="B10" s="68"/>
      <c r="C10" s="89">
        <v>19596585.88</v>
      </c>
      <c r="D10" s="89">
        <v>19596585.88</v>
      </c>
      <c r="E10" s="71">
        <v>18856480</v>
      </c>
      <c r="F10" s="71">
        <v>530000</v>
      </c>
      <c r="G10" s="71"/>
      <c r="H10" s="71"/>
      <c r="I10" s="79">
        <v>210105.88</v>
      </c>
      <c r="J10" s="80"/>
      <c r="K10" s="80"/>
      <c r="L10" s="79">
        <v>110105.88</v>
      </c>
      <c r="M10" s="80"/>
      <c r="N10" s="79">
        <v>100000</v>
      </c>
      <c r="O10" s="80"/>
      <c r="P10" s="80"/>
      <c r="Q10" s="80"/>
      <c r="R10" s="80"/>
      <c r="S10" s="80"/>
    </row>
  </sheetData>
  <mergeCells count="19">
    <mergeCell ref="A2:S2"/>
    <mergeCell ref="A3:D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67"/>
  <sheetViews>
    <sheetView showZeros="0" topLeftCell="A60" workbookViewId="0">
      <selection activeCell="F56" sqref="F56"/>
    </sheetView>
  </sheetViews>
  <sheetFormatPr defaultColWidth="8.85185185185185" defaultRowHeight="15" customHeight="1"/>
  <cols>
    <col min="1" max="1" width="21.5462962962963" customWidth="1"/>
    <col min="2" max="2" width="28.5740740740741" customWidth="1"/>
    <col min="3" max="15" width="17.1388888888889" customWidth="1"/>
  </cols>
  <sheetData>
    <row r="1" ht="18.75" customHeight="1" spans="1:15">
      <c r="A1" s="2"/>
      <c r="B1" s="2"/>
      <c r="C1" s="2"/>
      <c r="D1" s="2"/>
      <c r="E1" s="2"/>
      <c r="F1" s="2"/>
      <c r="G1" s="2"/>
      <c r="H1" s="2"/>
      <c r="I1" s="2"/>
      <c r="J1" s="3"/>
      <c r="K1" s="3"/>
      <c r="L1" s="3"/>
      <c r="M1" s="3"/>
      <c r="N1" s="3"/>
      <c r="O1" s="3" t="s">
        <v>62</v>
      </c>
    </row>
    <row r="2" ht="37.5" customHeight="1" spans="1:15">
      <c r="A2" s="4" t="s">
        <v>63</v>
      </c>
      <c r="B2" s="4"/>
      <c r="C2" s="4"/>
      <c r="D2" s="4"/>
      <c r="E2" s="4"/>
      <c r="F2" s="4"/>
      <c r="G2" s="4"/>
      <c r="H2" s="4"/>
      <c r="I2" s="4"/>
      <c r="J2" s="4"/>
      <c r="K2" s="56"/>
      <c r="L2" s="56"/>
      <c r="M2" s="56"/>
      <c r="N2" s="56"/>
      <c r="O2" s="56"/>
    </row>
    <row r="3" ht="18.75" customHeight="1" spans="1:15">
      <c r="A3" s="41" t="s">
        <v>2</v>
      </c>
      <c r="B3" s="41"/>
      <c r="C3" s="41"/>
      <c r="D3" s="41"/>
      <c r="E3" s="41"/>
      <c r="F3" s="41"/>
      <c r="G3" s="41"/>
      <c r="H3" s="41"/>
      <c r="I3" s="41"/>
      <c r="J3" s="3"/>
      <c r="K3" s="3"/>
      <c r="L3" s="3"/>
      <c r="M3" s="3"/>
      <c r="N3" s="3"/>
      <c r="O3" s="3" t="s">
        <v>32</v>
      </c>
    </row>
    <row r="4" ht="18.75" customHeight="1" spans="1:15">
      <c r="A4" s="13" t="s">
        <v>64</v>
      </c>
      <c r="B4" s="13" t="s">
        <v>65</v>
      </c>
      <c r="C4" s="44" t="s">
        <v>35</v>
      </c>
      <c r="D4" s="44" t="s">
        <v>38</v>
      </c>
      <c r="E4" s="44"/>
      <c r="F4" s="44"/>
      <c r="G4" s="13" t="s">
        <v>39</v>
      </c>
      <c r="H4" s="44" t="s">
        <v>40</v>
      </c>
      <c r="I4" s="13" t="s">
        <v>66</v>
      </c>
      <c r="J4" s="44" t="s">
        <v>67</v>
      </c>
      <c r="K4" s="44"/>
      <c r="L4" s="44"/>
      <c r="M4" s="44"/>
      <c r="N4" s="44"/>
      <c r="O4" s="44"/>
    </row>
    <row r="5" ht="18.75" customHeight="1" spans="1:15">
      <c r="A5" s="13"/>
      <c r="B5" s="13"/>
      <c r="C5" s="44"/>
      <c r="D5" s="44" t="s">
        <v>37</v>
      </c>
      <c r="E5" s="44" t="s">
        <v>68</v>
      </c>
      <c r="F5" s="44" t="s">
        <v>69</v>
      </c>
      <c r="G5" s="13"/>
      <c r="H5" s="44"/>
      <c r="I5" s="13"/>
      <c r="J5" s="44" t="s">
        <v>37</v>
      </c>
      <c r="K5" s="44" t="s">
        <v>70</v>
      </c>
      <c r="L5" s="14" t="s">
        <v>71</v>
      </c>
      <c r="M5" s="14" t="s">
        <v>72</v>
      </c>
      <c r="N5" s="14" t="s">
        <v>73</v>
      </c>
      <c r="O5" s="14" t="s">
        <v>74</v>
      </c>
    </row>
    <row r="6" ht="18.75" customHeight="1" spans="1:15">
      <c r="A6" s="14" t="s">
        <v>49</v>
      </c>
      <c r="B6" s="14" t="s">
        <v>50</v>
      </c>
      <c r="C6" s="14" t="s">
        <v>51</v>
      </c>
      <c r="D6" s="14" t="s">
        <v>52</v>
      </c>
      <c r="E6" s="14" t="s">
        <v>53</v>
      </c>
      <c r="F6" s="14" t="s">
        <v>54</v>
      </c>
      <c r="G6" s="14" t="s">
        <v>55</v>
      </c>
      <c r="H6" s="14" t="s">
        <v>56</v>
      </c>
      <c r="I6" s="14" t="s">
        <v>57</v>
      </c>
      <c r="J6" s="14" t="s">
        <v>75</v>
      </c>
      <c r="K6" s="78">
        <v>11</v>
      </c>
      <c r="L6" s="78">
        <v>12</v>
      </c>
      <c r="M6" s="78">
        <v>13</v>
      </c>
      <c r="N6" s="78">
        <v>14</v>
      </c>
      <c r="O6" s="78">
        <v>15</v>
      </c>
    </row>
    <row r="7" s="75" customFormat="1" ht="20.25" customHeight="1" spans="1:15">
      <c r="A7" s="16" t="s">
        <v>76</v>
      </c>
      <c r="B7" s="16" t="s">
        <v>77</v>
      </c>
      <c r="C7" s="71">
        <v>11347022</v>
      </c>
      <c r="D7" s="71">
        <v>11297022</v>
      </c>
      <c r="E7" s="71">
        <v>10551488</v>
      </c>
      <c r="F7" s="71">
        <v>745534</v>
      </c>
      <c r="G7" s="71"/>
      <c r="H7" s="71"/>
      <c r="I7" s="71"/>
      <c r="J7" s="79">
        <v>50000</v>
      </c>
      <c r="K7" s="80"/>
      <c r="L7" s="80"/>
      <c r="M7" s="79">
        <v>50000</v>
      </c>
      <c r="N7" s="80"/>
      <c r="O7" s="80"/>
    </row>
    <row r="8" s="75" customFormat="1" ht="20.25" customHeight="1" spans="1:15">
      <c r="A8" s="47" t="s">
        <v>78</v>
      </c>
      <c r="B8" s="47" t="s">
        <v>79</v>
      </c>
      <c r="C8" s="71">
        <v>45800</v>
      </c>
      <c r="D8" s="71">
        <v>45800</v>
      </c>
      <c r="E8" s="71"/>
      <c r="F8" s="71">
        <v>45800</v>
      </c>
      <c r="G8" s="71"/>
      <c r="H8" s="71"/>
      <c r="I8" s="71"/>
      <c r="J8" s="79"/>
      <c r="K8" s="80"/>
      <c r="L8" s="80"/>
      <c r="M8" s="80"/>
      <c r="N8" s="80"/>
      <c r="O8" s="80"/>
    </row>
    <row r="9" s="75" customFormat="1" ht="20.25" customHeight="1" spans="1:15">
      <c r="A9" s="48" t="s">
        <v>80</v>
      </c>
      <c r="B9" s="48" t="s">
        <v>81</v>
      </c>
      <c r="C9" s="71">
        <v>45800</v>
      </c>
      <c r="D9" s="71">
        <v>45800</v>
      </c>
      <c r="E9" s="71"/>
      <c r="F9" s="71">
        <v>45800</v>
      </c>
      <c r="G9" s="71"/>
      <c r="H9" s="71"/>
      <c r="I9" s="71"/>
      <c r="J9" s="79"/>
      <c r="K9" s="80"/>
      <c r="L9" s="80"/>
      <c r="M9" s="80"/>
      <c r="N9" s="80"/>
      <c r="O9" s="80"/>
    </row>
    <row r="10" s="75" customFormat="1" ht="20.25" customHeight="1" spans="1:15">
      <c r="A10" s="47" t="s">
        <v>82</v>
      </c>
      <c r="B10" s="47" t="s">
        <v>83</v>
      </c>
      <c r="C10" s="71">
        <v>11165062</v>
      </c>
      <c r="D10" s="71">
        <v>11115062</v>
      </c>
      <c r="E10" s="71">
        <v>10551488</v>
      </c>
      <c r="F10" s="71">
        <v>563574</v>
      </c>
      <c r="G10" s="71"/>
      <c r="H10" s="71"/>
      <c r="I10" s="71"/>
      <c r="J10" s="79">
        <v>50000</v>
      </c>
      <c r="K10" s="80"/>
      <c r="L10" s="80"/>
      <c r="M10" s="79">
        <v>50000</v>
      </c>
      <c r="N10" s="80"/>
      <c r="O10" s="80"/>
    </row>
    <row r="11" s="75" customFormat="1" ht="20.25" customHeight="1" spans="1:15">
      <c r="A11" s="48" t="s">
        <v>84</v>
      </c>
      <c r="B11" s="48" t="s">
        <v>85</v>
      </c>
      <c r="C11" s="71">
        <v>5348398</v>
      </c>
      <c r="D11" s="71">
        <v>5298398</v>
      </c>
      <c r="E11" s="71">
        <v>4836398</v>
      </c>
      <c r="F11" s="71">
        <v>462000</v>
      </c>
      <c r="G11" s="71"/>
      <c r="H11" s="71"/>
      <c r="I11" s="71"/>
      <c r="J11" s="79">
        <v>50000</v>
      </c>
      <c r="K11" s="80"/>
      <c r="L11" s="80"/>
      <c r="M11" s="79">
        <v>50000</v>
      </c>
      <c r="N11" s="80"/>
      <c r="O11" s="80"/>
    </row>
    <row r="12" s="75" customFormat="1" ht="20.25" customHeight="1" spans="1:15">
      <c r="A12" s="48" t="s">
        <v>86</v>
      </c>
      <c r="B12" s="48" t="s">
        <v>87</v>
      </c>
      <c r="C12" s="71">
        <v>5715090</v>
      </c>
      <c r="D12" s="71">
        <v>5715090</v>
      </c>
      <c r="E12" s="71">
        <v>5715090</v>
      </c>
      <c r="F12" s="71"/>
      <c r="G12" s="71"/>
      <c r="H12" s="71"/>
      <c r="I12" s="71"/>
      <c r="J12" s="79"/>
      <c r="K12" s="80"/>
      <c r="L12" s="80"/>
      <c r="M12" s="80"/>
      <c r="N12" s="80"/>
      <c r="O12" s="80"/>
    </row>
    <row r="13" s="75" customFormat="1" ht="24" customHeight="1" spans="1:15">
      <c r="A13" s="48" t="s">
        <v>88</v>
      </c>
      <c r="B13" s="48" t="s">
        <v>89</v>
      </c>
      <c r="C13" s="71">
        <v>101574</v>
      </c>
      <c r="D13" s="71">
        <v>101574</v>
      </c>
      <c r="E13" s="71"/>
      <c r="F13" s="71">
        <v>101574</v>
      </c>
      <c r="G13" s="71"/>
      <c r="H13" s="71"/>
      <c r="I13" s="71"/>
      <c r="J13" s="79"/>
      <c r="K13" s="80"/>
      <c r="L13" s="80"/>
      <c r="M13" s="80"/>
      <c r="N13" s="80"/>
      <c r="O13" s="80"/>
    </row>
    <row r="14" s="75" customFormat="1" ht="20.25" customHeight="1" spans="1:15">
      <c r="A14" s="47" t="s">
        <v>90</v>
      </c>
      <c r="B14" s="47" t="s">
        <v>91</v>
      </c>
      <c r="C14" s="71">
        <v>136160</v>
      </c>
      <c r="D14" s="71">
        <v>136160</v>
      </c>
      <c r="E14" s="71"/>
      <c r="F14" s="71">
        <v>136160</v>
      </c>
      <c r="G14" s="71"/>
      <c r="H14" s="71"/>
      <c r="I14" s="71"/>
      <c r="J14" s="79"/>
      <c r="K14" s="80"/>
      <c r="L14" s="80"/>
      <c r="M14" s="80"/>
      <c r="N14" s="80"/>
      <c r="O14" s="80"/>
    </row>
    <row r="15" s="75" customFormat="1" ht="20.25" customHeight="1" spans="1:15">
      <c r="A15" s="48" t="s">
        <v>92</v>
      </c>
      <c r="B15" s="48" t="s">
        <v>93</v>
      </c>
      <c r="C15" s="71">
        <v>72720</v>
      </c>
      <c r="D15" s="71">
        <v>72720</v>
      </c>
      <c r="E15" s="71"/>
      <c r="F15" s="71">
        <v>72720</v>
      </c>
      <c r="G15" s="71"/>
      <c r="H15" s="71"/>
      <c r="I15" s="71"/>
      <c r="J15" s="79"/>
      <c r="K15" s="80"/>
      <c r="L15" s="80"/>
      <c r="M15" s="80"/>
      <c r="N15" s="80"/>
      <c r="O15" s="80"/>
    </row>
    <row r="16" s="75" customFormat="1" ht="20.25" customHeight="1" spans="1:15">
      <c r="A16" s="48" t="s">
        <v>94</v>
      </c>
      <c r="B16" s="48" t="s">
        <v>95</v>
      </c>
      <c r="C16" s="71">
        <v>63440</v>
      </c>
      <c r="D16" s="71">
        <v>63440</v>
      </c>
      <c r="E16" s="71"/>
      <c r="F16" s="71">
        <v>63440</v>
      </c>
      <c r="G16" s="71"/>
      <c r="H16" s="71"/>
      <c r="I16" s="71"/>
      <c r="J16" s="79"/>
      <c r="K16" s="80"/>
      <c r="L16" s="80"/>
      <c r="M16" s="80"/>
      <c r="N16" s="80"/>
      <c r="O16" s="80"/>
    </row>
    <row r="17" s="75" customFormat="1" ht="20.25" customHeight="1" spans="1:15">
      <c r="A17" s="16" t="s">
        <v>96</v>
      </c>
      <c r="B17" s="16" t="s">
        <v>97</v>
      </c>
      <c r="C17" s="71">
        <v>20105.88</v>
      </c>
      <c r="D17" s="71"/>
      <c r="E17" s="71"/>
      <c r="F17" s="71"/>
      <c r="G17" s="71"/>
      <c r="H17" s="71"/>
      <c r="I17" s="71"/>
      <c r="J17" s="79">
        <v>20105.88</v>
      </c>
      <c r="K17" s="80"/>
      <c r="L17" s="80"/>
      <c r="M17" s="79">
        <v>20105.88</v>
      </c>
      <c r="N17" s="80"/>
      <c r="O17" s="80"/>
    </row>
    <row r="18" s="75" customFormat="1" ht="20.25" customHeight="1" spans="1:15">
      <c r="A18" s="47" t="s">
        <v>98</v>
      </c>
      <c r="B18" s="47" t="s">
        <v>99</v>
      </c>
      <c r="C18" s="71">
        <v>20105.88</v>
      </c>
      <c r="D18" s="71"/>
      <c r="E18" s="71"/>
      <c r="F18" s="71"/>
      <c r="G18" s="71"/>
      <c r="H18" s="71"/>
      <c r="I18" s="71"/>
      <c r="J18" s="79">
        <v>20105.88</v>
      </c>
      <c r="K18" s="80"/>
      <c r="L18" s="80"/>
      <c r="M18" s="79">
        <v>20105.88</v>
      </c>
      <c r="N18" s="80"/>
      <c r="O18" s="80"/>
    </row>
    <row r="19" s="75" customFormat="1" ht="20.25" customHeight="1" spans="1:15">
      <c r="A19" s="48" t="s">
        <v>100</v>
      </c>
      <c r="B19" s="48" t="s">
        <v>101</v>
      </c>
      <c r="C19" s="71">
        <v>20105.88</v>
      </c>
      <c r="D19" s="71"/>
      <c r="E19" s="71"/>
      <c r="F19" s="71"/>
      <c r="G19" s="71"/>
      <c r="H19" s="71"/>
      <c r="I19" s="71"/>
      <c r="J19" s="79">
        <v>20105.88</v>
      </c>
      <c r="K19" s="80"/>
      <c r="L19" s="80"/>
      <c r="M19" s="79">
        <v>20105.88</v>
      </c>
      <c r="N19" s="80"/>
      <c r="O19" s="80"/>
    </row>
    <row r="20" s="75" customFormat="1" ht="20.25" customHeight="1" spans="1:15">
      <c r="A20" s="16" t="s">
        <v>102</v>
      </c>
      <c r="B20" s="16" t="s">
        <v>103</v>
      </c>
      <c r="C20" s="71">
        <v>1800</v>
      </c>
      <c r="D20" s="71">
        <v>1800</v>
      </c>
      <c r="E20" s="71"/>
      <c r="F20" s="71">
        <v>1800</v>
      </c>
      <c r="G20" s="71"/>
      <c r="H20" s="71"/>
      <c r="I20" s="71"/>
      <c r="J20" s="79"/>
      <c r="K20" s="80"/>
      <c r="L20" s="80"/>
      <c r="M20" s="80"/>
      <c r="N20" s="80"/>
      <c r="O20" s="80"/>
    </row>
    <row r="21" s="75" customFormat="1" ht="20.25" customHeight="1" spans="1:15">
      <c r="A21" s="47" t="s">
        <v>104</v>
      </c>
      <c r="B21" s="47" t="s">
        <v>105</v>
      </c>
      <c r="C21" s="71">
        <v>1800</v>
      </c>
      <c r="D21" s="71">
        <v>1800</v>
      </c>
      <c r="E21" s="71"/>
      <c r="F21" s="71">
        <v>1800</v>
      </c>
      <c r="G21" s="71"/>
      <c r="H21" s="71"/>
      <c r="I21" s="71"/>
      <c r="J21" s="79"/>
      <c r="K21" s="80"/>
      <c r="L21" s="80"/>
      <c r="M21" s="80"/>
      <c r="N21" s="80"/>
      <c r="O21" s="80"/>
    </row>
    <row r="22" s="75" customFormat="1" ht="20.25" customHeight="1" spans="1:15">
      <c r="A22" s="48" t="s">
        <v>106</v>
      </c>
      <c r="B22" s="48" t="s">
        <v>107</v>
      </c>
      <c r="C22" s="71">
        <v>1800</v>
      </c>
      <c r="D22" s="71">
        <v>1800</v>
      </c>
      <c r="E22" s="71"/>
      <c r="F22" s="71">
        <v>1800</v>
      </c>
      <c r="G22" s="71"/>
      <c r="H22" s="71"/>
      <c r="I22" s="71"/>
      <c r="J22" s="79"/>
      <c r="K22" s="80"/>
      <c r="L22" s="80"/>
      <c r="M22" s="80"/>
      <c r="N22" s="80"/>
      <c r="O22" s="80"/>
    </row>
    <row r="23" s="75" customFormat="1" ht="20.25" customHeight="1" spans="1:15">
      <c r="A23" s="16" t="s">
        <v>108</v>
      </c>
      <c r="B23" s="16" t="s">
        <v>109</v>
      </c>
      <c r="C23" s="71">
        <v>1570911</v>
      </c>
      <c r="D23" s="71">
        <v>1570911</v>
      </c>
      <c r="E23" s="71">
        <v>1522175</v>
      </c>
      <c r="F23" s="71">
        <v>48736</v>
      </c>
      <c r="G23" s="71"/>
      <c r="H23" s="71"/>
      <c r="I23" s="71"/>
      <c r="J23" s="79"/>
      <c r="K23" s="80"/>
      <c r="L23" s="80"/>
      <c r="M23" s="80"/>
      <c r="N23" s="80"/>
      <c r="O23" s="80"/>
    </row>
    <row r="24" s="75" customFormat="1" ht="20.25" customHeight="1" spans="1:15">
      <c r="A24" s="47" t="s">
        <v>110</v>
      </c>
      <c r="B24" s="47" t="s">
        <v>111</v>
      </c>
      <c r="C24" s="71">
        <v>1522175</v>
      </c>
      <c r="D24" s="71">
        <v>1522175</v>
      </c>
      <c r="E24" s="71">
        <v>1522175</v>
      </c>
      <c r="F24" s="71"/>
      <c r="G24" s="71"/>
      <c r="H24" s="71"/>
      <c r="I24" s="71"/>
      <c r="J24" s="79"/>
      <c r="K24" s="80"/>
      <c r="L24" s="80"/>
      <c r="M24" s="80"/>
      <c r="N24" s="80"/>
      <c r="O24" s="80"/>
    </row>
    <row r="25" s="75" customFormat="1" ht="20.25" customHeight="1" spans="1:15">
      <c r="A25" s="48" t="s">
        <v>112</v>
      </c>
      <c r="B25" s="48" t="s">
        <v>113</v>
      </c>
      <c r="C25" s="71">
        <v>94950</v>
      </c>
      <c r="D25" s="71">
        <v>94950</v>
      </c>
      <c r="E25" s="71">
        <v>94950</v>
      </c>
      <c r="F25" s="71"/>
      <c r="G25" s="71"/>
      <c r="H25" s="71"/>
      <c r="I25" s="71"/>
      <c r="J25" s="79"/>
      <c r="K25" s="80"/>
      <c r="L25" s="80"/>
      <c r="M25" s="80"/>
      <c r="N25" s="80"/>
      <c r="O25" s="80"/>
    </row>
    <row r="26" s="75" customFormat="1" ht="20.25" customHeight="1" spans="1:15">
      <c r="A26" s="48" t="s">
        <v>114</v>
      </c>
      <c r="B26" s="48" t="s">
        <v>115</v>
      </c>
      <c r="C26" s="71">
        <v>95250</v>
      </c>
      <c r="D26" s="71">
        <v>95250</v>
      </c>
      <c r="E26" s="71">
        <v>95250</v>
      </c>
      <c r="F26" s="71"/>
      <c r="G26" s="71"/>
      <c r="H26" s="71"/>
      <c r="I26" s="71"/>
      <c r="J26" s="79"/>
      <c r="K26" s="80"/>
      <c r="L26" s="80"/>
      <c r="M26" s="80"/>
      <c r="N26" s="80"/>
      <c r="O26" s="80"/>
    </row>
    <row r="27" s="75" customFormat="1" ht="25" customHeight="1" spans="1:15">
      <c r="A27" s="48" t="s">
        <v>116</v>
      </c>
      <c r="B27" s="48" t="s">
        <v>117</v>
      </c>
      <c r="C27" s="71">
        <v>1331975</v>
      </c>
      <c r="D27" s="71">
        <v>1331975</v>
      </c>
      <c r="E27" s="71">
        <v>1331975</v>
      </c>
      <c r="F27" s="71"/>
      <c r="G27" s="71"/>
      <c r="H27" s="71"/>
      <c r="I27" s="71"/>
      <c r="J27" s="79"/>
      <c r="K27" s="80"/>
      <c r="L27" s="80"/>
      <c r="M27" s="80"/>
      <c r="N27" s="80"/>
      <c r="O27" s="80"/>
    </row>
    <row r="28" s="75" customFormat="1" ht="20.25" customHeight="1" spans="1:15">
      <c r="A28" s="47" t="s">
        <v>118</v>
      </c>
      <c r="B28" s="47" t="s">
        <v>119</v>
      </c>
      <c r="C28" s="71">
        <v>8736</v>
      </c>
      <c r="D28" s="71">
        <v>8736</v>
      </c>
      <c r="E28" s="71"/>
      <c r="F28" s="71">
        <v>8736</v>
      </c>
      <c r="G28" s="71"/>
      <c r="H28" s="71"/>
      <c r="I28" s="71"/>
      <c r="J28" s="79"/>
      <c r="K28" s="80"/>
      <c r="L28" s="80"/>
      <c r="M28" s="80"/>
      <c r="N28" s="80"/>
      <c r="O28" s="80"/>
    </row>
    <row r="29" s="75" customFormat="1" ht="20.25" customHeight="1" spans="1:15">
      <c r="A29" s="48" t="s">
        <v>120</v>
      </c>
      <c r="B29" s="48" t="s">
        <v>121</v>
      </c>
      <c r="C29" s="71">
        <v>8736</v>
      </c>
      <c r="D29" s="71">
        <v>8736</v>
      </c>
      <c r="E29" s="71"/>
      <c r="F29" s="71">
        <v>8736</v>
      </c>
      <c r="G29" s="71"/>
      <c r="H29" s="71"/>
      <c r="I29" s="71"/>
      <c r="J29" s="79"/>
      <c r="K29" s="80"/>
      <c r="L29" s="80"/>
      <c r="M29" s="80"/>
      <c r="N29" s="80"/>
      <c r="O29" s="80"/>
    </row>
    <row r="30" s="75" customFormat="1" ht="20.25" customHeight="1" spans="1:15">
      <c r="A30" s="47" t="s">
        <v>122</v>
      </c>
      <c r="B30" s="47" t="s">
        <v>123</v>
      </c>
      <c r="C30" s="71">
        <v>10000</v>
      </c>
      <c r="D30" s="71">
        <v>10000</v>
      </c>
      <c r="E30" s="71"/>
      <c r="F30" s="71">
        <v>10000</v>
      </c>
      <c r="G30" s="71"/>
      <c r="H30" s="71"/>
      <c r="I30" s="71"/>
      <c r="J30" s="79"/>
      <c r="K30" s="80"/>
      <c r="L30" s="80"/>
      <c r="M30" s="80"/>
      <c r="N30" s="80"/>
      <c r="O30" s="80"/>
    </row>
    <row r="31" s="75" customFormat="1" ht="20.25" customHeight="1" spans="1:15">
      <c r="A31" s="48" t="s">
        <v>124</v>
      </c>
      <c r="B31" s="48" t="s">
        <v>125</v>
      </c>
      <c r="C31" s="71">
        <v>10000</v>
      </c>
      <c r="D31" s="71">
        <v>10000</v>
      </c>
      <c r="E31" s="71"/>
      <c r="F31" s="71">
        <v>10000</v>
      </c>
      <c r="G31" s="71"/>
      <c r="H31" s="71"/>
      <c r="I31" s="71"/>
      <c r="J31" s="79"/>
      <c r="K31" s="80"/>
      <c r="L31" s="80"/>
      <c r="M31" s="80"/>
      <c r="N31" s="80"/>
      <c r="O31" s="80"/>
    </row>
    <row r="32" s="75" customFormat="1" ht="20.25" customHeight="1" spans="1:15">
      <c r="A32" s="47" t="s">
        <v>126</v>
      </c>
      <c r="B32" s="47" t="s">
        <v>127</v>
      </c>
      <c r="C32" s="71">
        <v>23000</v>
      </c>
      <c r="D32" s="71">
        <v>23000</v>
      </c>
      <c r="E32" s="71"/>
      <c r="F32" s="71">
        <v>23000</v>
      </c>
      <c r="G32" s="71"/>
      <c r="H32" s="71"/>
      <c r="I32" s="71"/>
      <c r="J32" s="79"/>
      <c r="K32" s="80"/>
      <c r="L32" s="80"/>
      <c r="M32" s="80"/>
      <c r="N32" s="80"/>
      <c r="O32" s="80"/>
    </row>
    <row r="33" s="75" customFormat="1" ht="20.25" customHeight="1" spans="1:15">
      <c r="A33" s="48" t="s">
        <v>128</v>
      </c>
      <c r="B33" s="48" t="s">
        <v>129</v>
      </c>
      <c r="C33" s="71">
        <v>17400</v>
      </c>
      <c r="D33" s="71">
        <v>17400</v>
      </c>
      <c r="E33" s="71"/>
      <c r="F33" s="71">
        <v>17400</v>
      </c>
      <c r="G33" s="71"/>
      <c r="H33" s="71"/>
      <c r="I33" s="71"/>
      <c r="J33" s="79"/>
      <c r="K33" s="80"/>
      <c r="L33" s="80"/>
      <c r="M33" s="80"/>
      <c r="N33" s="80"/>
      <c r="O33" s="80"/>
    </row>
    <row r="34" s="75" customFormat="1" ht="20.25" customHeight="1" spans="1:15">
      <c r="A34" s="48" t="s">
        <v>130</v>
      </c>
      <c r="B34" s="48" t="s">
        <v>131</v>
      </c>
      <c r="C34" s="71">
        <v>5600</v>
      </c>
      <c r="D34" s="71">
        <v>5600</v>
      </c>
      <c r="E34" s="71"/>
      <c r="F34" s="71">
        <v>5600</v>
      </c>
      <c r="G34" s="71"/>
      <c r="H34" s="71"/>
      <c r="I34" s="71"/>
      <c r="J34" s="79"/>
      <c r="K34" s="80"/>
      <c r="L34" s="80"/>
      <c r="M34" s="80"/>
      <c r="N34" s="80"/>
      <c r="O34" s="80"/>
    </row>
    <row r="35" s="75" customFormat="1" ht="20.25" customHeight="1" spans="1:15">
      <c r="A35" s="47" t="s">
        <v>132</v>
      </c>
      <c r="B35" s="47" t="s">
        <v>133</v>
      </c>
      <c r="C35" s="71"/>
      <c r="D35" s="71"/>
      <c r="E35" s="71"/>
      <c r="F35" s="71"/>
      <c r="G35" s="71"/>
      <c r="H35" s="71"/>
      <c r="I35" s="71"/>
      <c r="J35" s="79"/>
      <c r="K35" s="80"/>
      <c r="L35" s="80"/>
      <c r="M35" s="80"/>
      <c r="N35" s="80"/>
      <c r="O35" s="80"/>
    </row>
    <row r="36" s="75" customFormat="1" ht="20.25" customHeight="1" spans="1:15">
      <c r="A36" s="48" t="s">
        <v>134</v>
      </c>
      <c r="B36" s="48" t="s">
        <v>135</v>
      </c>
      <c r="C36" s="71"/>
      <c r="D36" s="71"/>
      <c r="E36" s="71"/>
      <c r="F36" s="71"/>
      <c r="G36" s="71"/>
      <c r="H36" s="71"/>
      <c r="I36" s="71"/>
      <c r="J36" s="79"/>
      <c r="K36" s="80"/>
      <c r="L36" s="80"/>
      <c r="M36" s="80"/>
      <c r="N36" s="80"/>
      <c r="O36" s="80"/>
    </row>
    <row r="37" s="75" customFormat="1" ht="20.25" customHeight="1" spans="1:15">
      <c r="A37" s="47" t="s">
        <v>136</v>
      </c>
      <c r="B37" s="47" t="s">
        <v>137</v>
      </c>
      <c r="C37" s="71">
        <v>7000</v>
      </c>
      <c r="D37" s="71">
        <v>7000</v>
      </c>
      <c r="E37" s="71"/>
      <c r="F37" s="71">
        <v>7000</v>
      </c>
      <c r="G37" s="71"/>
      <c r="H37" s="71"/>
      <c r="I37" s="71"/>
      <c r="J37" s="79"/>
      <c r="K37" s="80"/>
      <c r="L37" s="80"/>
      <c r="M37" s="80"/>
      <c r="N37" s="80"/>
      <c r="O37" s="80"/>
    </row>
    <row r="38" s="75" customFormat="1" ht="20.25" customHeight="1" spans="1:15">
      <c r="A38" s="48" t="s">
        <v>138</v>
      </c>
      <c r="B38" s="48" t="s">
        <v>139</v>
      </c>
      <c r="C38" s="71">
        <v>7000</v>
      </c>
      <c r="D38" s="71">
        <v>7000</v>
      </c>
      <c r="E38" s="71"/>
      <c r="F38" s="71">
        <v>7000</v>
      </c>
      <c r="G38" s="71"/>
      <c r="H38" s="71"/>
      <c r="I38" s="71"/>
      <c r="J38" s="81"/>
      <c r="K38" s="82"/>
      <c r="L38" s="82"/>
      <c r="M38" s="82"/>
      <c r="N38" s="82"/>
      <c r="O38" s="82"/>
    </row>
    <row r="39" s="75" customFormat="1" ht="20.25" customHeight="1" spans="1:15">
      <c r="A39" s="16" t="s">
        <v>140</v>
      </c>
      <c r="B39" s="16" t="s">
        <v>141</v>
      </c>
      <c r="C39" s="71">
        <v>1247784</v>
      </c>
      <c r="D39" s="71">
        <v>1147784</v>
      </c>
      <c r="E39" s="71">
        <v>1147784</v>
      </c>
      <c r="F39" s="71"/>
      <c r="G39" s="71"/>
      <c r="H39" s="71"/>
      <c r="I39" s="79"/>
      <c r="J39" s="83">
        <v>100000</v>
      </c>
      <c r="K39" s="80"/>
      <c r="L39" s="80"/>
      <c r="M39" s="80"/>
      <c r="N39" s="80"/>
      <c r="O39" s="83">
        <v>100000</v>
      </c>
    </row>
    <row r="40" s="75" customFormat="1" ht="20.25" customHeight="1" spans="1:15">
      <c r="A40" s="47" t="s">
        <v>142</v>
      </c>
      <c r="B40" s="47" t="s">
        <v>143</v>
      </c>
      <c r="C40" s="71">
        <v>100000</v>
      </c>
      <c r="D40" s="71"/>
      <c r="E40" s="71"/>
      <c r="F40" s="71"/>
      <c r="G40" s="71"/>
      <c r="H40" s="71"/>
      <c r="I40" s="79"/>
      <c r="J40" s="83">
        <v>100000</v>
      </c>
      <c r="K40" s="80"/>
      <c r="L40" s="80"/>
      <c r="M40" s="80"/>
      <c r="N40" s="80"/>
      <c r="O40" s="83">
        <v>100000</v>
      </c>
    </row>
    <row r="41" s="75" customFormat="1" ht="20.25" customHeight="1" spans="1:15">
      <c r="A41" s="48" t="s">
        <v>144</v>
      </c>
      <c r="B41" s="48" t="s">
        <v>145</v>
      </c>
      <c r="C41" s="71">
        <v>100000</v>
      </c>
      <c r="D41" s="71"/>
      <c r="E41" s="71"/>
      <c r="F41" s="71"/>
      <c r="G41" s="71"/>
      <c r="H41" s="71"/>
      <c r="I41" s="79"/>
      <c r="J41" s="83">
        <v>100000</v>
      </c>
      <c r="K41" s="80"/>
      <c r="L41" s="80"/>
      <c r="M41" s="80"/>
      <c r="N41" s="80"/>
      <c r="O41" s="83">
        <v>100000</v>
      </c>
    </row>
    <row r="42" s="75" customFormat="1" ht="20.25" customHeight="1" spans="1:15">
      <c r="A42" s="47" t="s">
        <v>146</v>
      </c>
      <c r="B42" s="47" t="s">
        <v>147</v>
      </c>
      <c r="C42" s="71">
        <v>1147784</v>
      </c>
      <c r="D42" s="71">
        <v>1147784</v>
      </c>
      <c r="E42" s="71">
        <v>1147784</v>
      </c>
      <c r="F42" s="71"/>
      <c r="G42" s="71"/>
      <c r="H42" s="71"/>
      <c r="I42" s="71"/>
      <c r="J42" s="84"/>
      <c r="K42" s="85"/>
      <c r="L42" s="85"/>
      <c r="M42" s="85"/>
      <c r="N42" s="85"/>
      <c r="O42" s="85"/>
    </row>
    <row r="43" s="75" customFormat="1" ht="20.25" customHeight="1" spans="1:15">
      <c r="A43" s="48" t="s">
        <v>148</v>
      </c>
      <c r="B43" s="48" t="s">
        <v>149</v>
      </c>
      <c r="C43" s="71">
        <v>270342</v>
      </c>
      <c r="D43" s="71">
        <v>270342</v>
      </c>
      <c r="E43" s="71">
        <v>270342</v>
      </c>
      <c r="F43" s="71"/>
      <c r="G43" s="71"/>
      <c r="H43" s="71"/>
      <c r="I43" s="71"/>
      <c r="J43" s="79"/>
      <c r="K43" s="80"/>
      <c r="L43" s="80"/>
      <c r="M43" s="80"/>
      <c r="N43" s="80"/>
      <c r="O43" s="80"/>
    </row>
    <row r="44" s="75" customFormat="1" ht="20.25" customHeight="1" spans="1:15">
      <c r="A44" s="48" t="s">
        <v>150</v>
      </c>
      <c r="B44" s="48" t="s">
        <v>151</v>
      </c>
      <c r="C44" s="71">
        <v>451590</v>
      </c>
      <c r="D44" s="71">
        <v>451590</v>
      </c>
      <c r="E44" s="71">
        <v>451590</v>
      </c>
      <c r="F44" s="71"/>
      <c r="G44" s="71"/>
      <c r="H44" s="71"/>
      <c r="I44" s="71"/>
      <c r="J44" s="79"/>
      <c r="K44" s="80"/>
      <c r="L44" s="80"/>
      <c r="M44" s="80"/>
      <c r="N44" s="80"/>
      <c r="O44" s="80"/>
    </row>
    <row r="45" s="75" customFormat="1" ht="20.25" customHeight="1" spans="1:15">
      <c r="A45" s="48" t="s">
        <v>152</v>
      </c>
      <c r="B45" s="48" t="s">
        <v>153</v>
      </c>
      <c r="C45" s="71">
        <v>404779</v>
      </c>
      <c r="D45" s="71">
        <v>404779</v>
      </c>
      <c r="E45" s="71">
        <v>404779</v>
      </c>
      <c r="F45" s="71"/>
      <c r="G45" s="71"/>
      <c r="H45" s="71"/>
      <c r="I45" s="71"/>
      <c r="J45" s="79"/>
      <c r="K45" s="80"/>
      <c r="L45" s="80"/>
      <c r="M45" s="80"/>
      <c r="N45" s="80"/>
      <c r="O45" s="80"/>
    </row>
    <row r="46" s="75" customFormat="1" ht="20.25" customHeight="1" spans="1:15">
      <c r="A46" s="48" t="s">
        <v>154</v>
      </c>
      <c r="B46" s="48" t="s">
        <v>155</v>
      </c>
      <c r="C46" s="71">
        <v>21073</v>
      </c>
      <c r="D46" s="71">
        <v>21073</v>
      </c>
      <c r="E46" s="71">
        <v>21073</v>
      </c>
      <c r="F46" s="71"/>
      <c r="G46" s="71"/>
      <c r="H46" s="71"/>
      <c r="I46" s="71"/>
      <c r="J46" s="79"/>
      <c r="K46" s="80"/>
      <c r="L46" s="80"/>
      <c r="M46" s="80"/>
      <c r="N46" s="80"/>
      <c r="O46" s="80"/>
    </row>
    <row r="47" s="75" customFormat="1" ht="20.25" customHeight="1" spans="1:15">
      <c r="A47" s="16" t="s">
        <v>156</v>
      </c>
      <c r="B47" s="16" t="s">
        <v>157</v>
      </c>
      <c r="C47" s="71">
        <v>3654783</v>
      </c>
      <c r="D47" s="71">
        <v>3654783</v>
      </c>
      <c r="E47" s="71"/>
      <c r="F47" s="71">
        <v>3654783</v>
      </c>
      <c r="G47" s="71"/>
      <c r="H47" s="71"/>
      <c r="I47" s="71"/>
      <c r="J47" s="79"/>
      <c r="K47" s="80"/>
      <c r="L47" s="80"/>
      <c r="M47" s="80"/>
      <c r="N47" s="80"/>
      <c r="O47" s="80"/>
    </row>
    <row r="48" s="75" customFormat="1" ht="20.25" customHeight="1" spans="1:15">
      <c r="A48" s="47" t="s">
        <v>158</v>
      </c>
      <c r="B48" s="47" t="s">
        <v>159</v>
      </c>
      <c r="C48" s="71">
        <v>25200</v>
      </c>
      <c r="D48" s="71">
        <v>25200</v>
      </c>
      <c r="E48" s="71"/>
      <c r="F48" s="71">
        <v>25200</v>
      </c>
      <c r="G48" s="71"/>
      <c r="H48" s="71"/>
      <c r="I48" s="71"/>
      <c r="J48" s="79"/>
      <c r="K48" s="80"/>
      <c r="L48" s="80"/>
      <c r="M48" s="80"/>
      <c r="N48" s="80"/>
      <c r="O48" s="80"/>
    </row>
    <row r="49" s="75" customFormat="1" ht="20.25" customHeight="1" spans="1:15">
      <c r="A49" s="48" t="s">
        <v>160</v>
      </c>
      <c r="B49" s="48" t="s">
        <v>161</v>
      </c>
      <c r="C49" s="71">
        <v>25200</v>
      </c>
      <c r="D49" s="71">
        <v>25200</v>
      </c>
      <c r="E49" s="71"/>
      <c r="F49" s="71">
        <v>25200</v>
      </c>
      <c r="G49" s="71"/>
      <c r="H49" s="71"/>
      <c r="I49" s="71"/>
      <c r="J49" s="79"/>
      <c r="K49" s="80"/>
      <c r="L49" s="80"/>
      <c r="M49" s="80"/>
      <c r="N49" s="80"/>
      <c r="O49" s="80"/>
    </row>
    <row r="50" s="75" customFormat="1" ht="20.25" customHeight="1" spans="1:15">
      <c r="A50" s="47" t="s">
        <v>162</v>
      </c>
      <c r="B50" s="47" t="s">
        <v>163</v>
      </c>
      <c r="C50" s="71">
        <v>3629583</v>
      </c>
      <c r="D50" s="71">
        <v>3629583</v>
      </c>
      <c r="E50" s="71"/>
      <c r="F50" s="71">
        <v>3629583</v>
      </c>
      <c r="G50" s="71"/>
      <c r="H50" s="71"/>
      <c r="I50" s="71"/>
      <c r="J50" s="79"/>
      <c r="K50" s="80"/>
      <c r="L50" s="80"/>
      <c r="M50" s="80"/>
      <c r="N50" s="80"/>
      <c r="O50" s="80"/>
    </row>
    <row r="51" s="75" customFormat="1" ht="20.25" customHeight="1" spans="1:15">
      <c r="A51" s="48" t="s">
        <v>164</v>
      </c>
      <c r="B51" s="48" t="s">
        <v>165</v>
      </c>
      <c r="C51" s="71">
        <v>3629583</v>
      </c>
      <c r="D51" s="71">
        <v>3629583</v>
      </c>
      <c r="E51" s="71"/>
      <c r="F51" s="71">
        <v>3629583</v>
      </c>
      <c r="G51" s="71"/>
      <c r="H51" s="71"/>
      <c r="I51" s="71"/>
      <c r="J51" s="79"/>
      <c r="K51" s="80"/>
      <c r="L51" s="80"/>
      <c r="M51" s="80"/>
      <c r="N51" s="80"/>
      <c r="O51" s="80"/>
    </row>
    <row r="52" s="75" customFormat="1" ht="20.25" customHeight="1" spans="1:15">
      <c r="A52" s="16" t="s">
        <v>166</v>
      </c>
      <c r="B52" s="16" t="s">
        <v>167</v>
      </c>
      <c r="C52" s="71">
        <v>40000</v>
      </c>
      <c r="D52" s="71"/>
      <c r="E52" s="71"/>
      <c r="F52" s="71"/>
      <c r="G52" s="71"/>
      <c r="H52" s="71"/>
      <c r="I52" s="71"/>
      <c r="J52" s="79">
        <v>40000</v>
      </c>
      <c r="K52" s="80"/>
      <c r="L52" s="80"/>
      <c r="M52" s="79">
        <v>40000</v>
      </c>
      <c r="N52" s="80"/>
      <c r="O52" s="80"/>
    </row>
    <row r="53" s="75" customFormat="1" ht="20.25" customHeight="1" spans="1:15">
      <c r="A53" s="47" t="s">
        <v>168</v>
      </c>
      <c r="B53" s="47" t="s">
        <v>169</v>
      </c>
      <c r="C53" s="71">
        <v>40000</v>
      </c>
      <c r="D53" s="71"/>
      <c r="E53" s="71"/>
      <c r="F53" s="71"/>
      <c r="G53" s="71"/>
      <c r="H53" s="71"/>
      <c r="I53" s="71"/>
      <c r="J53" s="79">
        <v>40000</v>
      </c>
      <c r="K53" s="80"/>
      <c r="L53" s="80"/>
      <c r="M53" s="79">
        <v>40000</v>
      </c>
      <c r="N53" s="80"/>
      <c r="O53" s="80"/>
    </row>
    <row r="54" s="75" customFormat="1" ht="20.25" customHeight="1" spans="1:15">
      <c r="A54" s="48" t="s">
        <v>170</v>
      </c>
      <c r="B54" s="48" t="s">
        <v>171</v>
      </c>
      <c r="C54" s="71">
        <v>40000</v>
      </c>
      <c r="D54" s="71"/>
      <c r="E54" s="71"/>
      <c r="F54" s="71"/>
      <c r="G54" s="71"/>
      <c r="H54" s="71"/>
      <c r="I54" s="71"/>
      <c r="J54" s="79">
        <v>40000</v>
      </c>
      <c r="K54" s="80"/>
      <c r="L54" s="80"/>
      <c r="M54" s="79">
        <v>40000</v>
      </c>
      <c r="N54" s="80"/>
      <c r="O54" s="80"/>
    </row>
    <row r="55" s="75" customFormat="1" ht="20.25" customHeight="1" spans="1:15">
      <c r="A55" s="16" t="s">
        <v>172</v>
      </c>
      <c r="B55" s="16" t="s">
        <v>173</v>
      </c>
      <c r="C55" s="71">
        <v>1104180</v>
      </c>
      <c r="D55" s="71">
        <v>1104180</v>
      </c>
      <c r="E55" s="71">
        <v>1104180</v>
      </c>
      <c r="F55" s="71"/>
      <c r="G55" s="71"/>
      <c r="H55" s="71"/>
      <c r="I55" s="71"/>
      <c r="J55" s="79"/>
      <c r="K55" s="80"/>
      <c r="L55" s="80"/>
      <c r="M55" s="80"/>
      <c r="N55" s="80"/>
      <c r="O55" s="80"/>
    </row>
    <row r="56" s="75" customFormat="1" ht="20.25" customHeight="1" spans="1:15">
      <c r="A56" s="47" t="s">
        <v>174</v>
      </c>
      <c r="B56" s="47" t="s">
        <v>175</v>
      </c>
      <c r="C56" s="71">
        <v>1104180</v>
      </c>
      <c r="D56" s="71">
        <v>1104180</v>
      </c>
      <c r="E56" s="71">
        <v>1104180</v>
      </c>
      <c r="F56" s="71"/>
      <c r="G56" s="71"/>
      <c r="H56" s="71"/>
      <c r="I56" s="71"/>
      <c r="J56" s="79"/>
      <c r="K56" s="80"/>
      <c r="L56" s="80"/>
      <c r="M56" s="80"/>
      <c r="N56" s="80"/>
      <c r="O56" s="80"/>
    </row>
    <row r="57" s="75" customFormat="1" ht="20.25" customHeight="1" spans="1:15">
      <c r="A57" s="48" t="s">
        <v>176</v>
      </c>
      <c r="B57" s="48" t="s">
        <v>177</v>
      </c>
      <c r="C57" s="71">
        <v>1104180</v>
      </c>
      <c r="D57" s="71">
        <v>1104180</v>
      </c>
      <c r="E57" s="71">
        <v>1104180</v>
      </c>
      <c r="F57" s="71"/>
      <c r="G57" s="71"/>
      <c r="H57" s="71"/>
      <c r="I57" s="71"/>
      <c r="J57" s="79"/>
      <c r="K57" s="80"/>
      <c r="L57" s="80"/>
      <c r="M57" s="80"/>
      <c r="N57" s="80"/>
      <c r="O57" s="80"/>
    </row>
    <row r="58" s="75" customFormat="1" ht="20.25" customHeight="1" spans="1:15">
      <c r="A58" s="16">
        <v>224</v>
      </c>
      <c r="B58" s="76" t="s">
        <v>178</v>
      </c>
      <c r="C58" s="71">
        <v>50000</v>
      </c>
      <c r="D58" s="71">
        <v>50000</v>
      </c>
      <c r="E58" s="71"/>
      <c r="F58" s="71">
        <v>50000</v>
      </c>
      <c r="G58" s="71"/>
      <c r="H58" s="71"/>
      <c r="I58" s="71"/>
      <c r="J58" s="79"/>
      <c r="K58" s="80"/>
      <c r="L58" s="80"/>
      <c r="M58" s="80"/>
      <c r="N58" s="80"/>
      <c r="O58" s="80"/>
    </row>
    <row r="59" s="75" customFormat="1" ht="20.25" customHeight="1" spans="1:15">
      <c r="A59" s="77" t="s">
        <v>179</v>
      </c>
      <c r="B59" s="76" t="s">
        <v>180</v>
      </c>
      <c r="C59" s="71">
        <v>50000</v>
      </c>
      <c r="D59" s="71">
        <v>50000</v>
      </c>
      <c r="E59" s="71"/>
      <c r="F59" s="71">
        <v>50000</v>
      </c>
      <c r="G59" s="71"/>
      <c r="H59" s="71"/>
      <c r="I59" s="71"/>
      <c r="J59" s="79"/>
      <c r="K59" s="80"/>
      <c r="L59" s="80"/>
      <c r="M59" s="80"/>
      <c r="N59" s="80"/>
      <c r="O59" s="80"/>
    </row>
    <row r="60" s="75" customFormat="1" ht="20.25" customHeight="1" spans="1:15">
      <c r="A60" s="48">
        <v>2240601</v>
      </c>
      <c r="B60" s="76" t="s">
        <v>181</v>
      </c>
      <c r="C60" s="71">
        <v>50000</v>
      </c>
      <c r="D60" s="71">
        <v>50000</v>
      </c>
      <c r="E60" s="71"/>
      <c r="F60" s="71">
        <v>50000</v>
      </c>
      <c r="G60" s="71"/>
      <c r="H60" s="71"/>
      <c r="I60" s="71"/>
      <c r="J60" s="79"/>
      <c r="K60" s="80"/>
      <c r="L60" s="80"/>
      <c r="M60" s="80"/>
      <c r="N60" s="80"/>
      <c r="O60" s="80"/>
    </row>
    <row r="61" s="75" customFormat="1" ht="20.25" customHeight="1" spans="1:15">
      <c r="A61" s="16">
        <v>224</v>
      </c>
      <c r="B61" s="76" t="s">
        <v>178</v>
      </c>
      <c r="C61" s="71">
        <v>30000</v>
      </c>
      <c r="D61" s="71">
        <v>30000</v>
      </c>
      <c r="E61" s="71"/>
      <c r="F61" s="71">
        <v>30000</v>
      </c>
      <c r="G61" s="71"/>
      <c r="H61" s="71"/>
      <c r="I61" s="71"/>
      <c r="J61" s="79"/>
      <c r="K61" s="80"/>
      <c r="L61" s="80"/>
      <c r="M61" s="80"/>
      <c r="N61" s="80"/>
      <c r="O61" s="80"/>
    </row>
    <row r="62" s="75" customFormat="1" ht="20.25" customHeight="1" spans="1:15">
      <c r="A62" s="77" t="s">
        <v>182</v>
      </c>
      <c r="B62" s="76" t="s">
        <v>183</v>
      </c>
      <c r="C62" s="71">
        <v>30000</v>
      </c>
      <c r="D62" s="71">
        <v>30000</v>
      </c>
      <c r="E62" s="71"/>
      <c r="F62" s="71">
        <v>30000</v>
      </c>
      <c r="G62" s="71"/>
      <c r="H62" s="71"/>
      <c r="I62" s="71"/>
      <c r="J62" s="79"/>
      <c r="K62" s="80"/>
      <c r="L62" s="80"/>
      <c r="M62" s="80"/>
      <c r="N62" s="80"/>
      <c r="O62" s="80"/>
    </row>
    <row r="63" s="75" customFormat="1" ht="20.25" customHeight="1" spans="1:15">
      <c r="A63" s="48">
        <v>2240703</v>
      </c>
      <c r="B63" s="76" t="s">
        <v>184</v>
      </c>
      <c r="C63" s="71">
        <v>30000</v>
      </c>
      <c r="D63" s="71">
        <v>30000</v>
      </c>
      <c r="E63" s="71"/>
      <c r="F63" s="71">
        <v>30000</v>
      </c>
      <c r="G63" s="71"/>
      <c r="H63" s="71"/>
      <c r="I63" s="71"/>
      <c r="J63" s="79"/>
      <c r="K63" s="80"/>
      <c r="L63" s="80"/>
      <c r="M63" s="80"/>
      <c r="N63" s="80"/>
      <c r="O63" s="80"/>
    </row>
    <row r="64" s="75" customFormat="1" ht="20.25" customHeight="1" spans="1:15">
      <c r="A64" s="77">
        <v>229</v>
      </c>
      <c r="B64" s="76" t="s">
        <v>74</v>
      </c>
      <c r="C64" s="71">
        <v>530000</v>
      </c>
      <c r="D64" s="71"/>
      <c r="E64" s="71"/>
      <c r="F64" s="71"/>
      <c r="G64" s="71">
        <v>530000</v>
      </c>
      <c r="H64" s="71"/>
      <c r="I64" s="71"/>
      <c r="J64" s="79"/>
      <c r="K64" s="80"/>
      <c r="L64" s="80"/>
      <c r="M64" s="80"/>
      <c r="N64" s="80"/>
      <c r="O64" s="80"/>
    </row>
    <row r="65" s="75" customFormat="1" ht="20.25" customHeight="1" spans="1:15">
      <c r="A65" s="77" t="s">
        <v>185</v>
      </c>
      <c r="B65" s="76" t="s">
        <v>186</v>
      </c>
      <c r="C65" s="71">
        <v>530000</v>
      </c>
      <c r="D65" s="71"/>
      <c r="E65" s="71"/>
      <c r="F65" s="71"/>
      <c r="G65" s="71">
        <v>530000</v>
      </c>
      <c r="H65" s="71"/>
      <c r="I65" s="71"/>
      <c r="J65" s="79"/>
      <c r="K65" s="80"/>
      <c r="L65" s="80"/>
      <c r="M65" s="80"/>
      <c r="N65" s="80"/>
      <c r="O65" s="80"/>
    </row>
    <row r="66" s="75" customFormat="1" ht="20.25" customHeight="1" spans="1:15">
      <c r="A66" s="77" t="s">
        <v>187</v>
      </c>
      <c r="B66" s="76" t="s">
        <v>188</v>
      </c>
      <c r="C66" s="71">
        <v>530000</v>
      </c>
      <c r="D66" s="71"/>
      <c r="E66" s="71"/>
      <c r="F66" s="71"/>
      <c r="G66" s="71">
        <v>530000</v>
      </c>
      <c r="H66" s="71"/>
      <c r="I66" s="71"/>
      <c r="J66" s="79"/>
      <c r="K66" s="80"/>
      <c r="L66" s="80"/>
      <c r="M66" s="80"/>
      <c r="N66" s="80"/>
      <c r="O66" s="80"/>
    </row>
    <row r="67" s="75" customFormat="1" ht="20.25" customHeight="1" spans="1:15">
      <c r="A67" s="68" t="s">
        <v>189</v>
      </c>
      <c r="B67" s="68"/>
      <c r="C67" s="71">
        <f>D67+G67+J67</f>
        <v>19596585.88</v>
      </c>
      <c r="D67" s="71">
        <f>18776480+80000</f>
        <v>18856480</v>
      </c>
      <c r="E67" s="71">
        <v>14325627</v>
      </c>
      <c r="F67" s="71">
        <f>4450853+80000</f>
        <v>4530853</v>
      </c>
      <c r="G67" s="71">
        <v>530000</v>
      </c>
      <c r="H67" s="71"/>
      <c r="I67" s="71"/>
      <c r="J67" s="79">
        <v>210105.88</v>
      </c>
      <c r="K67" s="80"/>
      <c r="L67" s="80"/>
      <c r="M67" s="79">
        <v>110105.88</v>
      </c>
      <c r="N67" s="80"/>
      <c r="O67" s="83">
        <v>100000</v>
      </c>
    </row>
  </sheetData>
  <mergeCells count="11">
    <mergeCell ref="A2:O2"/>
    <mergeCell ref="A3:I3"/>
    <mergeCell ref="D4:F4"/>
    <mergeCell ref="J4:O4"/>
    <mergeCell ref="A67:B67"/>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9"/>
  <sheetViews>
    <sheetView showZeros="0" topLeftCell="A6" workbookViewId="0">
      <selection activeCell="B9" sqref="B9"/>
    </sheetView>
  </sheetViews>
  <sheetFormatPr defaultColWidth="8.85185185185185" defaultRowHeight="15" customHeight="1" outlineLevelCol="3"/>
  <cols>
    <col min="1" max="4" width="35.7037037037037" customWidth="1"/>
  </cols>
  <sheetData>
    <row r="1" ht="18.75" customHeight="1" spans="1:4">
      <c r="A1" s="2"/>
      <c r="B1" s="2"/>
      <c r="C1" s="2"/>
      <c r="D1" s="6" t="s">
        <v>190</v>
      </c>
    </row>
    <row r="2" ht="45" customHeight="1" spans="1:4">
      <c r="A2" s="4" t="s">
        <v>191</v>
      </c>
      <c r="B2" s="4"/>
      <c r="C2" s="4"/>
      <c r="D2" s="4"/>
    </row>
    <row r="3" ht="18.75" customHeight="1" spans="1:4">
      <c r="A3" s="5" t="s">
        <v>2</v>
      </c>
      <c r="B3" s="5"/>
      <c r="C3" s="69"/>
      <c r="D3" s="6" t="s">
        <v>3</v>
      </c>
    </row>
    <row r="4" ht="22.5" customHeight="1" spans="1:4">
      <c r="A4" s="8" t="s">
        <v>4</v>
      </c>
      <c r="B4" s="8"/>
      <c r="C4" s="8" t="s">
        <v>5</v>
      </c>
      <c r="D4" s="8"/>
    </row>
    <row r="5" ht="18.75" customHeight="1" spans="1:4">
      <c r="A5" s="8" t="s">
        <v>6</v>
      </c>
      <c r="B5" s="8" t="s">
        <v>7</v>
      </c>
      <c r="C5" s="8" t="s">
        <v>192</v>
      </c>
      <c r="D5" s="8" t="s">
        <v>7</v>
      </c>
    </row>
    <row r="6" ht="18.75" customHeight="1" spans="1:4">
      <c r="A6" s="8"/>
      <c r="B6" s="8"/>
      <c r="C6" s="8"/>
      <c r="D6" s="8"/>
    </row>
    <row r="7" ht="22.5" customHeight="1" spans="1:4">
      <c r="A7" s="70" t="s">
        <v>193</v>
      </c>
      <c r="B7" s="17">
        <v>19386480</v>
      </c>
      <c r="C7" s="70" t="s">
        <v>194</v>
      </c>
      <c r="D7" s="17">
        <v>19386480</v>
      </c>
    </row>
    <row r="8" ht="22.5" customHeight="1" spans="1:4">
      <c r="A8" s="70" t="s">
        <v>195</v>
      </c>
      <c r="B8" s="71">
        <v>18856480</v>
      </c>
      <c r="C8" s="15" t="str">
        <f>"一"&amp;"、"&amp;"一般公共服务支出"</f>
        <v>一、一般公共服务支出</v>
      </c>
      <c r="D8" s="71">
        <v>11297022</v>
      </c>
    </row>
    <row r="9" ht="22.5" customHeight="1" spans="1:4">
      <c r="A9" s="70" t="s">
        <v>196</v>
      </c>
      <c r="B9" s="71">
        <v>530000</v>
      </c>
      <c r="C9" s="15" t="str">
        <f>"二"&amp;"、"&amp;"文化旅游体育与传媒支出"</f>
        <v>二、文化旅游体育与传媒支出</v>
      </c>
      <c r="D9" s="71">
        <v>1800</v>
      </c>
    </row>
    <row r="10" ht="22.5" customHeight="1" spans="1:4">
      <c r="A10" s="70" t="s">
        <v>197</v>
      </c>
      <c r="B10" s="17"/>
      <c r="C10" s="15" t="str">
        <f>"三"&amp;"、"&amp;"社会保障和就业支出"</f>
        <v>三、社会保障和就业支出</v>
      </c>
      <c r="D10" s="71">
        <v>1570911</v>
      </c>
    </row>
    <row r="11" ht="22.5" customHeight="1" spans="1:4">
      <c r="A11" s="70" t="s">
        <v>198</v>
      </c>
      <c r="B11" s="17"/>
      <c r="C11" s="15" t="str">
        <f>"四"&amp;"、"&amp;"卫生健康支出"</f>
        <v>四、卫生健康支出</v>
      </c>
      <c r="D11" s="71">
        <v>1147784</v>
      </c>
    </row>
    <row r="12" ht="22.5" customHeight="1" spans="1:4">
      <c r="A12" s="70" t="s">
        <v>195</v>
      </c>
      <c r="B12" s="17"/>
      <c r="C12" s="15" t="str">
        <f>"五"&amp;"、"&amp;"农林水支出"</f>
        <v>五、农林水支出</v>
      </c>
      <c r="D12" s="71">
        <v>3654783</v>
      </c>
    </row>
    <row r="13" ht="22.5" customHeight="1" spans="1:4">
      <c r="A13" s="70" t="s">
        <v>196</v>
      </c>
      <c r="B13" s="17"/>
      <c r="C13" s="15" t="str">
        <f>"六"&amp;"、"&amp;"住房保障支出"</f>
        <v>六、住房保障支出</v>
      </c>
      <c r="D13" s="71">
        <v>1104180</v>
      </c>
    </row>
    <row r="14" ht="22.5" customHeight="1" spans="1:4">
      <c r="A14" s="70" t="s">
        <v>197</v>
      </c>
      <c r="B14" s="17"/>
      <c r="C14" s="15" t="s">
        <v>199</v>
      </c>
      <c r="D14" s="71">
        <v>80000</v>
      </c>
    </row>
    <row r="15" ht="22.5" customHeight="1" spans="1:4">
      <c r="A15" s="72"/>
      <c r="B15" s="17"/>
      <c r="C15" s="15" t="s">
        <v>200</v>
      </c>
      <c r="D15" s="71">
        <v>530000</v>
      </c>
    </row>
    <row r="16" ht="22.5" customHeight="1" spans="1:4">
      <c r="A16" s="72"/>
      <c r="B16" s="17"/>
      <c r="C16" s="15"/>
      <c r="D16" s="71"/>
    </row>
    <row r="17" ht="22.5" customHeight="1" spans="1:4">
      <c r="A17" s="72"/>
      <c r="B17" s="17"/>
      <c r="C17" s="15"/>
      <c r="D17" s="71"/>
    </row>
    <row r="18" ht="22.5" customHeight="1" spans="1:4">
      <c r="A18" s="72"/>
      <c r="B18" s="17"/>
      <c r="C18" s="70" t="s">
        <v>201</v>
      </c>
      <c r="D18" s="17"/>
    </row>
    <row r="19" ht="22.5" customHeight="1" spans="1:4">
      <c r="A19" s="73" t="s">
        <v>202</v>
      </c>
      <c r="B19" s="17">
        <v>19386480</v>
      </c>
      <c r="C19" s="74" t="s">
        <v>203</v>
      </c>
      <c r="D19" s="17">
        <v>19386480</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53"/>
  <sheetViews>
    <sheetView showZeros="0" workbookViewId="0">
      <selection activeCell="F7" sqref="F7"/>
    </sheetView>
  </sheetViews>
  <sheetFormatPr defaultColWidth="8.85185185185185" defaultRowHeight="15" customHeight="1" outlineLevelCol="6"/>
  <cols>
    <col min="1" max="1" width="21.4259259259259" customWidth="1"/>
    <col min="2" max="2" width="28.5740740740741" customWidth="1"/>
    <col min="3" max="7" width="21.4259259259259" customWidth="1"/>
  </cols>
  <sheetData>
    <row r="1" ht="18.75" customHeight="1" spans="1:7">
      <c r="A1" s="2"/>
      <c r="B1" s="2"/>
      <c r="C1" s="2"/>
      <c r="D1" s="2"/>
      <c r="E1" s="2"/>
      <c r="F1" s="2"/>
      <c r="G1" s="40" t="s">
        <v>204</v>
      </c>
    </row>
    <row r="2" ht="37.5" customHeight="1" spans="1:7">
      <c r="A2" s="4" t="s">
        <v>205</v>
      </c>
      <c r="B2" s="4"/>
      <c r="C2" s="4"/>
      <c r="D2" s="4"/>
      <c r="E2" s="4"/>
      <c r="F2" s="4"/>
      <c r="G2" s="4"/>
    </row>
    <row r="3" ht="18.75" customHeight="1" spans="1:7">
      <c r="A3" s="41" t="s">
        <v>2</v>
      </c>
      <c r="B3" s="41"/>
      <c r="C3" s="41"/>
      <c r="D3" s="42"/>
      <c r="E3" s="42"/>
      <c r="F3" s="42"/>
      <c r="G3" s="43" t="s">
        <v>32</v>
      </c>
    </row>
    <row r="4" ht="18.75" customHeight="1" spans="1:7">
      <c r="A4" s="13" t="s">
        <v>206</v>
      </c>
      <c r="B4" s="13" t="s">
        <v>65</v>
      </c>
      <c r="C4" s="44" t="s">
        <v>35</v>
      </c>
      <c r="D4" s="44" t="s">
        <v>68</v>
      </c>
      <c r="E4" s="44"/>
      <c r="F4" s="44"/>
      <c r="G4" s="13" t="s">
        <v>69</v>
      </c>
    </row>
    <row r="5" ht="18.75" customHeight="1" spans="1:7">
      <c r="A5" s="13" t="s">
        <v>64</v>
      </c>
      <c r="B5" s="13" t="s">
        <v>65</v>
      </c>
      <c r="C5" s="44"/>
      <c r="D5" s="44" t="s">
        <v>37</v>
      </c>
      <c r="E5" s="44" t="s">
        <v>207</v>
      </c>
      <c r="F5" s="44" t="s">
        <v>208</v>
      </c>
      <c r="G5" s="13"/>
    </row>
    <row r="6" ht="18.75" customHeight="1" spans="1:7">
      <c r="A6" s="14" t="s">
        <v>49</v>
      </c>
      <c r="B6" s="14" t="s">
        <v>50</v>
      </c>
      <c r="C6" s="14" t="s">
        <v>51</v>
      </c>
      <c r="D6" s="14" t="s">
        <v>52</v>
      </c>
      <c r="E6" s="14" t="s">
        <v>53</v>
      </c>
      <c r="F6" s="14" t="s">
        <v>54</v>
      </c>
      <c r="G6" s="14" t="s">
        <v>55</v>
      </c>
    </row>
    <row r="7" ht="20.25" customHeight="1" spans="1:7">
      <c r="A7" s="16" t="s">
        <v>76</v>
      </c>
      <c r="B7" s="16" t="s">
        <v>77</v>
      </c>
      <c r="C7" s="17">
        <v>11297022</v>
      </c>
      <c r="D7" s="17">
        <v>10551488</v>
      </c>
      <c r="E7" s="17">
        <v>9640888</v>
      </c>
      <c r="F7" s="17">
        <v>910600</v>
      </c>
      <c r="G7" s="17">
        <v>745534</v>
      </c>
    </row>
    <row r="8" ht="20.25" customHeight="1" spans="1:7">
      <c r="A8" s="47" t="s">
        <v>78</v>
      </c>
      <c r="B8" s="47" t="s">
        <v>79</v>
      </c>
      <c r="C8" s="17">
        <v>45800</v>
      </c>
      <c r="D8" s="17"/>
      <c r="E8" s="17"/>
      <c r="F8" s="17"/>
      <c r="G8" s="17">
        <v>45800</v>
      </c>
    </row>
    <row r="9" customHeight="1" spans="1:7">
      <c r="A9" s="48" t="s">
        <v>80</v>
      </c>
      <c r="B9" s="48" t="s">
        <v>81</v>
      </c>
      <c r="C9" s="17">
        <v>45800</v>
      </c>
      <c r="D9" s="17"/>
      <c r="E9" s="17"/>
      <c r="F9" s="17"/>
      <c r="G9" s="17">
        <v>45800</v>
      </c>
    </row>
    <row r="10" customHeight="1" spans="1:7">
      <c r="A10" s="47" t="s">
        <v>82</v>
      </c>
      <c r="B10" s="47" t="s">
        <v>83</v>
      </c>
      <c r="C10" s="17">
        <v>11115062</v>
      </c>
      <c r="D10" s="17">
        <v>10551488</v>
      </c>
      <c r="E10" s="17">
        <v>9640888</v>
      </c>
      <c r="F10" s="17">
        <v>910600</v>
      </c>
      <c r="G10" s="17">
        <v>563574</v>
      </c>
    </row>
    <row r="11" customHeight="1" spans="1:7">
      <c r="A11" s="48" t="s">
        <v>84</v>
      </c>
      <c r="B11" s="48" t="s">
        <v>85</v>
      </c>
      <c r="C11" s="17">
        <v>5298398</v>
      </c>
      <c r="D11" s="17">
        <v>4836398</v>
      </c>
      <c r="E11" s="17">
        <v>4083198</v>
      </c>
      <c r="F11" s="17">
        <v>753200</v>
      </c>
      <c r="G11" s="17">
        <v>462000</v>
      </c>
    </row>
    <row r="12" customHeight="1" spans="1:7">
      <c r="A12" s="48" t="s">
        <v>86</v>
      </c>
      <c r="B12" s="48" t="s">
        <v>87</v>
      </c>
      <c r="C12" s="17">
        <v>5715090</v>
      </c>
      <c r="D12" s="17">
        <v>5715090</v>
      </c>
      <c r="E12" s="17">
        <v>5557690</v>
      </c>
      <c r="F12" s="17">
        <v>157400</v>
      </c>
      <c r="G12" s="17"/>
    </row>
    <row r="13" ht="23" customHeight="1" spans="1:7">
      <c r="A13" s="48" t="s">
        <v>88</v>
      </c>
      <c r="B13" s="48" t="s">
        <v>89</v>
      </c>
      <c r="C13" s="17">
        <v>101574</v>
      </c>
      <c r="D13" s="17"/>
      <c r="E13" s="17"/>
      <c r="F13" s="17"/>
      <c r="G13" s="17">
        <v>101574</v>
      </c>
    </row>
    <row r="14" customHeight="1" spans="1:7">
      <c r="A14" s="47" t="s">
        <v>90</v>
      </c>
      <c r="B14" s="47" t="s">
        <v>91</v>
      </c>
      <c r="C14" s="17">
        <v>136160</v>
      </c>
      <c r="D14" s="17"/>
      <c r="E14" s="17"/>
      <c r="F14" s="17"/>
      <c r="G14" s="17">
        <v>136160</v>
      </c>
    </row>
    <row r="15" customHeight="1" spans="1:7">
      <c r="A15" s="48" t="s">
        <v>92</v>
      </c>
      <c r="B15" s="48" t="s">
        <v>93</v>
      </c>
      <c r="C15" s="17">
        <v>72720</v>
      </c>
      <c r="D15" s="17"/>
      <c r="E15" s="17"/>
      <c r="F15" s="17"/>
      <c r="G15" s="17">
        <v>72720</v>
      </c>
    </row>
    <row r="16" customHeight="1" spans="1:7">
      <c r="A16" s="48" t="s">
        <v>94</v>
      </c>
      <c r="B16" s="48" t="s">
        <v>95</v>
      </c>
      <c r="C16" s="17">
        <v>63440</v>
      </c>
      <c r="D16" s="17"/>
      <c r="E16" s="17"/>
      <c r="F16" s="17"/>
      <c r="G16" s="17">
        <v>63440</v>
      </c>
    </row>
    <row r="17" customHeight="1" spans="1:7">
      <c r="A17" s="16" t="s">
        <v>102</v>
      </c>
      <c r="B17" s="16" t="s">
        <v>103</v>
      </c>
      <c r="C17" s="17">
        <v>1800</v>
      </c>
      <c r="D17" s="17"/>
      <c r="E17" s="17"/>
      <c r="F17" s="17"/>
      <c r="G17" s="17">
        <v>1800</v>
      </c>
    </row>
    <row r="18" customHeight="1" spans="1:7">
      <c r="A18" s="47" t="s">
        <v>104</v>
      </c>
      <c r="B18" s="47" t="s">
        <v>105</v>
      </c>
      <c r="C18" s="17">
        <v>1800</v>
      </c>
      <c r="D18" s="17"/>
      <c r="E18" s="17"/>
      <c r="F18" s="17"/>
      <c r="G18" s="17">
        <v>1800</v>
      </c>
    </row>
    <row r="19" customHeight="1" spans="1:7">
      <c r="A19" s="48" t="s">
        <v>106</v>
      </c>
      <c r="B19" s="48" t="s">
        <v>107</v>
      </c>
      <c r="C19" s="17">
        <v>1800</v>
      </c>
      <c r="D19" s="17"/>
      <c r="E19" s="17"/>
      <c r="F19" s="17"/>
      <c r="G19" s="17">
        <v>1800</v>
      </c>
    </row>
    <row r="20" customHeight="1" spans="1:7">
      <c r="A20" s="16" t="s">
        <v>108</v>
      </c>
      <c r="B20" s="16" t="s">
        <v>109</v>
      </c>
      <c r="C20" s="17">
        <v>1570911</v>
      </c>
      <c r="D20" s="17">
        <v>1522175</v>
      </c>
      <c r="E20" s="17">
        <v>1331975</v>
      </c>
      <c r="F20" s="17">
        <v>190200</v>
      </c>
      <c r="G20" s="17">
        <v>48736</v>
      </c>
    </row>
    <row r="21" customHeight="1" spans="1:7">
      <c r="A21" s="47" t="s">
        <v>110</v>
      </c>
      <c r="B21" s="47" t="s">
        <v>111</v>
      </c>
      <c r="C21" s="17">
        <v>1522175</v>
      </c>
      <c r="D21" s="17">
        <v>1522175</v>
      </c>
      <c r="E21" s="17">
        <v>1331975</v>
      </c>
      <c r="F21" s="17">
        <v>190200</v>
      </c>
      <c r="G21" s="17"/>
    </row>
    <row r="22" customHeight="1" spans="1:7">
      <c r="A22" s="48" t="s">
        <v>112</v>
      </c>
      <c r="B22" s="48" t="s">
        <v>113</v>
      </c>
      <c r="C22" s="17">
        <v>94950</v>
      </c>
      <c r="D22" s="17">
        <v>94950</v>
      </c>
      <c r="E22" s="17"/>
      <c r="F22" s="17">
        <v>94950</v>
      </c>
      <c r="G22" s="17"/>
    </row>
    <row r="23" customHeight="1" spans="1:7">
      <c r="A23" s="48" t="s">
        <v>114</v>
      </c>
      <c r="B23" s="48" t="s">
        <v>115</v>
      </c>
      <c r="C23" s="17">
        <v>95250</v>
      </c>
      <c r="D23" s="17">
        <v>95250</v>
      </c>
      <c r="E23" s="17"/>
      <c r="F23" s="17">
        <v>95250</v>
      </c>
      <c r="G23" s="17"/>
    </row>
    <row r="24" ht="22" customHeight="1" spans="1:7">
      <c r="A24" s="48" t="s">
        <v>116</v>
      </c>
      <c r="B24" s="48" t="s">
        <v>117</v>
      </c>
      <c r="C24" s="17">
        <v>1331975</v>
      </c>
      <c r="D24" s="17">
        <v>1331975</v>
      </c>
      <c r="E24" s="17">
        <v>1331975</v>
      </c>
      <c r="F24" s="17"/>
      <c r="G24" s="17"/>
    </row>
    <row r="25" customHeight="1" spans="1:7">
      <c r="A25" s="47" t="s">
        <v>118</v>
      </c>
      <c r="B25" s="47" t="s">
        <v>119</v>
      </c>
      <c r="C25" s="17">
        <v>8736</v>
      </c>
      <c r="D25" s="17"/>
      <c r="E25" s="17"/>
      <c r="F25" s="17"/>
      <c r="G25" s="17">
        <v>8736</v>
      </c>
    </row>
    <row r="26" customHeight="1" spans="1:7">
      <c r="A26" s="48" t="s">
        <v>120</v>
      </c>
      <c r="B26" s="48" t="s">
        <v>121</v>
      </c>
      <c r="C26" s="17">
        <v>8736</v>
      </c>
      <c r="D26" s="17"/>
      <c r="E26" s="17"/>
      <c r="F26" s="17"/>
      <c r="G26" s="17">
        <v>8736</v>
      </c>
    </row>
    <row r="27" customHeight="1" spans="1:7">
      <c r="A27" s="47" t="s">
        <v>122</v>
      </c>
      <c r="B27" s="47" t="s">
        <v>123</v>
      </c>
      <c r="C27" s="17">
        <v>10000</v>
      </c>
      <c r="D27" s="17"/>
      <c r="E27" s="17"/>
      <c r="F27" s="17"/>
      <c r="G27" s="17">
        <v>10000</v>
      </c>
    </row>
    <row r="28" customHeight="1" spans="1:7">
      <c r="A28" s="48" t="s">
        <v>124</v>
      </c>
      <c r="B28" s="48" t="s">
        <v>125</v>
      </c>
      <c r="C28" s="17">
        <v>10000</v>
      </c>
      <c r="D28" s="17"/>
      <c r="E28" s="17"/>
      <c r="F28" s="17"/>
      <c r="G28" s="17">
        <v>10000</v>
      </c>
    </row>
    <row r="29" customHeight="1" spans="1:7">
      <c r="A29" s="47" t="s">
        <v>126</v>
      </c>
      <c r="B29" s="47" t="s">
        <v>127</v>
      </c>
      <c r="C29" s="17">
        <v>23000</v>
      </c>
      <c r="D29" s="17"/>
      <c r="E29" s="17"/>
      <c r="F29" s="17"/>
      <c r="G29" s="17">
        <v>23000</v>
      </c>
    </row>
    <row r="30" customHeight="1" spans="1:7">
      <c r="A30" s="48" t="s">
        <v>128</v>
      </c>
      <c r="B30" s="48" t="s">
        <v>129</v>
      </c>
      <c r="C30" s="17">
        <v>17400</v>
      </c>
      <c r="D30" s="17"/>
      <c r="E30" s="17"/>
      <c r="F30" s="17"/>
      <c r="G30" s="17">
        <v>17400</v>
      </c>
    </row>
    <row r="31" customHeight="1" spans="1:7">
      <c r="A31" s="48" t="s">
        <v>130</v>
      </c>
      <c r="B31" s="48" t="s">
        <v>131</v>
      </c>
      <c r="C31" s="17">
        <v>5600</v>
      </c>
      <c r="D31" s="17"/>
      <c r="E31" s="17"/>
      <c r="F31" s="17"/>
      <c r="G31" s="17">
        <v>5600</v>
      </c>
    </row>
    <row r="32" customHeight="1" spans="1:7">
      <c r="A32" s="47" t="s">
        <v>136</v>
      </c>
      <c r="B32" s="47" t="s">
        <v>137</v>
      </c>
      <c r="C32" s="17">
        <v>7000</v>
      </c>
      <c r="D32" s="17"/>
      <c r="E32" s="17"/>
      <c r="F32" s="17"/>
      <c r="G32" s="17">
        <v>7000</v>
      </c>
    </row>
    <row r="33" customHeight="1" spans="1:7">
      <c r="A33" s="48" t="s">
        <v>138</v>
      </c>
      <c r="B33" s="48" t="s">
        <v>139</v>
      </c>
      <c r="C33" s="17">
        <v>7000</v>
      </c>
      <c r="D33" s="17"/>
      <c r="E33" s="17"/>
      <c r="F33" s="17"/>
      <c r="G33" s="17">
        <v>7000</v>
      </c>
    </row>
    <row r="34" customHeight="1" spans="1:7">
      <c r="A34" s="16" t="s">
        <v>140</v>
      </c>
      <c r="B34" s="16" t="s">
        <v>141</v>
      </c>
      <c r="C34" s="17">
        <v>1147784</v>
      </c>
      <c r="D34" s="17">
        <v>1147784</v>
      </c>
      <c r="E34" s="17">
        <v>1147784</v>
      </c>
      <c r="F34" s="17"/>
      <c r="G34" s="17"/>
    </row>
    <row r="35" customHeight="1" spans="1:7">
      <c r="A35" s="47" t="s">
        <v>146</v>
      </c>
      <c r="B35" s="47" t="s">
        <v>147</v>
      </c>
      <c r="C35" s="17">
        <v>1147784</v>
      </c>
      <c r="D35" s="17">
        <v>1147784</v>
      </c>
      <c r="E35" s="17">
        <v>1147784</v>
      </c>
      <c r="F35" s="17"/>
      <c r="G35" s="17"/>
    </row>
    <row r="36" customHeight="1" spans="1:7">
      <c r="A36" s="48" t="s">
        <v>148</v>
      </c>
      <c r="B36" s="48" t="s">
        <v>149</v>
      </c>
      <c r="C36" s="17">
        <v>270342</v>
      </c>
      <c r="D36" s="17">
        <v>270342</v>
      </c>
      <c r="E36" s="17">
        <v>270342</v>
      </c>
      <c r="F36" s="17"/>
      <c r="G36" s="17"/>
    </row>
    <row r="37" customHeight="1" spans="1:7">
      <c r="A37" s="48" t="s">
        <v>150</v>
      </c>
      <c r="B37" s="48" t="s">
        <v>151</v>
      </c>
      <c r="C37" s="17">
        <v>451590</v>
      </c>
      <c r="D37" s="17">
        <v>451590</v>
      </c>
      <c r="E37" s="17">
        <v>451590</v>
      </c>
      <c r="F37" s="17"/>
      <c r="G37" s="17"/>
    </row>
    <row r="38" customHeight="1" spans="1:7">
      <c r="A38" s="48" t="s">
        <v>152</v>
      </c>
      <c r="B38" s="48" t="s">
        <v>153</v>
      </c>
      <c r="C38" s="17">
        <v>404779</v>
      </c>
      <c r="D38" s="17">
        <v>404779</v>
      </c>
      <c r="E38" s="17">
        <v>404779</v>
      </c>
      <c r="F38" s="17"/>
      <c r="G38" s="17"/>
    </row>
    <row r="39" customHeight="1" spans="1:7">
      <c r="A39" s="48" t="s">
        <v>154</v>
      </c>
      <c r="B39" s="48" t="s">
        <v>155</v>
      </c>
      <c r="C39" s="17">
        <v>21073</v>
      </c>
      <c r="D39" s="17">
        <v>21073</v>
      </c>
      <c r="E39" s="17">
        <v>21073</v>
      </c>
      <c r="F39" s="17"/>
      <c r="G39" s="17"/>
    </row>
    <row r="40" customHeight="1" spans="1:7">
      <c r="A40" s="16" t="s">
        <v>156</v>
      </c>
      <c r="B40" s="16" t="s">
        <v>157</v>
      </c>
      <c r="C40" s="17">
        <v>3654783</v>
      </c>
      <c r="D40" s="17"/>
      <c r="E40" s="17"/>
      <c r="F40" s="17"/>
      <c r="G40" s="17">
        <v>3654783</v>
      </c>
    </row>
    <row r="41" customHeight="1" spans="1:7">
      <c r="A41" s="47" t="s">
        <v>158</v>
      </c>
      <c r="B41" s="47" t="s">
        <v>159</v>
      </c>
      <c r="C41" s="17">
        <v>25200</v>
      </c>
      <c r="D41" s="17"/>
      <c r="E41" s="17"/>
      <c r="F41" s="17"/>
      <c r="G41" s="17">
        <v>25200</v>
      </c>
    </row>
    <row r="42" customHeight="1" spans="1:7">
      <c r="A42" s="48" t="s">
        <v>160</v>
      </c>
      <c r="B42" s="48" t="s">
        <v>161</v>
      </c>
      <c r="C42" s="17">
        <v>25200</v>
      </c>
      <c r="D42" s="17"/>
      <c r="E42" s="17"/>
      <c r="F42" s="17"/>
      <c r="G42" s="17">
        <v>25200</v>
      </c>
    </row>
    <row r="43" customHeight="1" spans="1:7">
      <c r="A43" s="47" t="s">
        <v>162</v>
      </c>
      <c r="B43" s="47" t="s">
        <v>163</v>
      </c>
      <c r="C43" s="17">
        <v>3629583</v>
      </c>
      <c r="D43" s="17"/>
      <c r="E43" s="17"/>
      <c r="F43" s="17"/>
      <c r="G43" s="17">
        <v>3629583</v>
      </c>
    </row>
    <row r="44" customHeight="1" spans="1:7">
      <c r="A44" s="48" t="s">
        <v>164</v>
      </c>
      <c r="B44" s="48" t="s">
        <v>165</v>
      </c>
      <c r="C44" s="17">
        <v>3629583</v>
      </c>
      <c r="D44" s="17"/>
      <c r="E44" s="17"/>
      <c r="F44" s="17"/>
      <c r="G44" s="17">
        <v>3629583</v>
      </c>
    </row>
    <row r="45" customHeight="1" spans="1:7">
      <c r="A45" s="16" t="s">
        <v>172</v>
      </c>
      <c r="B45" s="16" t="s">
        <v>173</v>
      </c>
      <c r="C45" s="17">
        <v>1104180</v>
      </c>
      <c r="D45" s="17">
        <v>1104180</v>
      </c>
      <c r="E45" s="17">
        <v>1104180</v>
      </c>
      <c r="F45" s="17"/>
      <c r="G45" s="17"/>
    </row>
    <row r="46" customHeight="1" spans="1:7">
      <c r="A46" s="47" t="s">
        <v>174</v>
      </c>
      <c r="B46" s="47" t="s">
        <v>175</v>
      </c>
      <c r="C46" s="17">
        <v>1104180</v>
      </c>
      <c r="D46" s="17">
        <v>1104180</v>
      </c>
      <c r="E46" s="17">
        <v>1104180</v>
      </c>
      <c r="F46" s="17"/>
      <c r="G46" s="17"/>
    </row>
    <row r="47" customHeight="1" spans="1:7">
      <c r="A47" s="48" t="s">
        <v>176</v>
      </c>
      <c r="B47" s="48" t="s">
        <v>177</v>
      </c>
      <c r="C47" s="17">
        <v>1104180</v>
      </c>
      <c r="D47" s="17">
        <v>1104180</v>
      </c>
      <c r="E47" s="17">
        <v>1104180</v>
      </c>
      <c r="F47" s="17"/>
      <c r="G47" s="17"/>
    </row>
    <row r="48" customHeight="1" spans="1:7">
      <c r="A48" s="16">
        <v>224</v>
      </c>
      <c r="B48" s="16" t="s">
        <v>178</v>
      </c>
      <c r="C48" s="17">
        <v>80000</v>
      </c>
      <c r="D48" s="17"/>
      <c r="E48" s="17"/>
      <c r="F48" s="17"/>
      <c r="G48" s="17">
        <v>80000</v>
      </c>
    </row>
    <row r="49" customHeight="1" spans="1:7">
      <c r="A49" s="47">
        <v>22406</v>
      </c>
      <c r="B49" s="47" t="s">
        <v>209</v>
      </c>
      <c r="C49" s="17">
        <v>50000</v>
      </c>
      <c r="D49" s="17"/>
      <c r="E49" s="17"/>
      <c r="F49" s="17"/>
      <c r="G49" s="17">
        <v>50000</v>
      </c>
    </row>
    <row r="50" customHeight="1" spans="1:7">
      <c r="A50" s="48">
        <v>2240601</v>
      </c>
      <c r="B50" s="48" t="s">
        <v>210</v>
      </c>
      <c r="C50" s="17">
        <v>50000</v>
      </c>
      <c r="D50" s="17"/>
      <c r="E50" s="17"/>
      <c r="F50" s="17"/>
      <c r="G50" s="17">
        <v>50000</v>
      </c>
    </row>
    <row r="51" customHeight="1" spans="1:7">
      <c r="A51" s="47">
        <v>22407</v>
      </c>
      <c r="B51" s="47" t="s">
        <v>211</v>
      </c>
      <c r="C51" s="17">
        <v>30000</v>
      </c>
      <c r="D51" s="17"/>
      <c r="E51" s="17"/>
      <c r="F51" s="17"/>
      <c r="G51" s="17">
        <v>30000</v>
      </c>
    </row>
    <row r="52" customHeight="1" spans="1:7">
      <c r="A52" s="48">
        <v>2240703</v>
      </c>
      <c r="B52" s="48" t="s">
        <v>212</v>
      </c>
      <c r="C52" s="17">
        <v>30000</v>
      </c>
      <c r="D52" s="17"/>
      <c r="E52" s="17"/>
      <c r="F52" s="17"/>
      <c r="G52" s="17">
        <v>30000</v>
      </c>
    </row>
    <row r="53" customHeight="1" spans="1:7">
      <c r="A53" s="68" t="s">
        <v>189</v>
      </c>
      <c r="B53" s="68"/>
      <c r="C53" s="45">
        <v>18856480</v>
      </c>
      <c r="D53" s="45">
        <v>14325627</v>
      </c>
      <c r="E53" s="45">
        <v>13224827</v>
      </c>
      <c r="F53" s="45">
        <v>1100800</v>
      </c>
      <c r="G53" s="45">
        <v>4530853</v>
      </c>
    </row>
  </sheetData>
  <mergeCells count="7">
    <mergeCell ref="A2:G2"/>
    <mergeCell ref="A3:C3"/>
    <mergeCell ref="A4:B4"/>
    <mergeCell ref="D4:F4"/>
    <mergeCell ref="A53:B53"/>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C13" sqref="C13"/>
    </sheetView>
  </sheetViews>
  <sheetFormatPr defaultColWidth="8.85185185185185" defaultRowHeight="15" customHeight="1" outlineLevelRow="6" outlineLevelCol="5"/>
  <cols>
    <col min="1" max="6" width="28.5740740740741" customWidth="1"/>
  </cols>
  <sheetData>
    <row r="1" ht="18.75" customHeight="1" spans="1:6">
      <c r="A1" s="61"/>
      <c r="B1" s="61"/>
      <c r="C1" s="62"/>
      <c r="D1" s="2"/>
      <c r="E1" s="2"/>
      <c r="F1" s="63" t="s">
        <v>213</v>
      </c>
    </row>
    <row r="2" ht="41.25" customHeight="1" spans="1:6">
      <c r="A2" s="64" t="s">
        <v>214</v>
      </c>
      <c r="B2" s="64"/>
      <c r="C2" s="64"/>
      <c r="D2" s="64"/>
      <c r="E2" s="64"/>
      <c r="F2" s="64"/>
    </row>
    <row r="3" ht="18.75" customHeight="1" spans="1:6">
      <c r="A3" s="5" t="s">
        <v>2</v>
      </c>
      <c r="B3" s="5"/>
      <c r="C3" s="5"/>
      <c r="D3" s="65"/>
      <c r="E3" s="2"/>
      <c r="F3" s="63" t="s">
        <v>32</v>
      </c>
    </row>
    <row r="4" ht="18.75" customHeight="1" spans="1:6">
      <c r="A4" s="13" t="s">
        <v>215</v>
      </c>
      <c r="B4" s="44" t="s">
        <v>216</v>
      </c>
      <c r="C4" s="44" t="s">
        <v>217</v>
      </c>
      <c r="D4" s="44"/>
      <c r="E4" s="44"/>
      <c r="F4" s="44" t="s">
        <v>218</v>
      </c>
    </row>
    <row r="5" ht="18.75" customHeight="1" spans="1:6">
      <c r="A5" s="13"/>
      <c r="B5" s="44"/>
      <c r="C5" s="44" t="s">
        <v>37</v>
      </c>
      <c r="D5" s="44" t="s">
        <v>219</v>
      </c>
      <c r="E5" s="44" t="s">
        <v>220</v>
      </c>
      <c r="F5" s="44"/>
    </row>
    <row r="6" ht="18.75" customHeight="1" spans="1:6">
      <c r="A6" s="66">
        <v>1</v>
      </c>
      <c r="B6" s="67">
        <v>2</v>
      </c>
      <c r="C6" s="66">
        <v>3</v>
      </c>
      <c r="D6" s="66">
        <v>4</v>
      </c>
      <c r="E6" s="66">
        <v>5</v>
      </c>
      <c r="F6" s="66">
        <v>6</v>
      </c>
    </row>
    <row r="7" ht="20.25" customHeight="1" spans="1:6">
      <c r="A7" s="45">
        <v>206000</v>
      </c>
      <c r="B7" s="45"/>
      <c r="C7" s="45">
        <v>203000</v>
      </c>
      <c r="D7" s="45"/>
      <c r="E7" s="45">
        <v>203000</v>
      </c>
      <c r="F7" s="45">
        <v>3000</v>
      </c>
    </row>
  </sheetData>
  <mergeCells count="6">
    <mergeCell ref="A2:F2"/>
    <mergeCell ref="A3:C3"/>
    <mergeCell ref="C4:E4"/>
    <mergeCell ref="A4:A5"/>
    <mergeCell ref="B4:B5"/>
    <mergeCell ref="F4:F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8"/>
  <sheetViews>
    <sheetView showZeros="0" topLeftCell="A42" workbookViewId="0">
      <selection activeCell="A10" sqref="A10"/>
    </sheetView>
  </sheetViews>
  <sheetFormatPr defaultColWidth="8.85185185185185" defaultRowHeight="15" customHeight="1"/>
  <cols>
    <col min="1" max="1" width="39.3333333333333" customWidth="1"/>
    <col min="2" max="2" width="22.7777777777778" customWidth="1"/>
    <col min="3" max="3" width="22.6666666666667" customWidth="1"/>
    <col min="4" max="4" width="16.3333333333333" customWidth="1"/>
    <col min="5" max="5" width="28.5740740740741" customWidth="1"/>
    <col min="6" max="6" width="15.1111111111111" customWidth="1"/>
    <col min="7" max="7" width="25.5555555555556" customWidth="1"/>
    <col min="8" max="23" width="14.287037037037" customWidth="1"/>
  </cols>
  <sheetData>
    <row r="1" ht="18.75" customHeight="1" spans="1:23">
      <c r="A1" s="2"/>
      <c r="B1" s="2"/>
      <c r="C1" s="2"/>
      <c r="D1" s="2"/>
      <c r="E1" s="2"/>
      <c r="F1" s="2"/>
      <c r="G1" s="2"/>
      <c r="H1" s="2"/>
      <c r="I1" s="2"/>
      <c r="J1" s="2"/>
      <c r="K1" s="2"/>
      <c r="L1" s="3"/>
      <c r="M1" s="3"/>
      <c r="N1" s="3"/>
      <c r="O1" s="3"/>
      <c r="P1" s="3"/>
      <c r="Q1" s="3"/>
      <c r="R1" s="3"/>
      <c r="S1" s="3"/>
      <c r="T1" s="3"/>
      <c r="U1" s="3"/>
      <c r="V1" s="3"/>
      <c r="W1" s="3" t="s">
        <v>221</v>
      </c>
    </row>
    <row r="2" ht="45" customHeight="1" spans="1:23">
      <c r="A2" s="4" t="s">
        <v>222</v>
      </c>
      <c r="B2" s="4"/>
      <c r="C2" s="4"/>
      <c r="D2" s="4"/>
      <c r="E2" s="4"/>
      <c r="F2" s="4"/>
      <c r="G2" s="4"/>
      <c r="H2" s="4"/>
      <c r="I2" s="4"/>
      <c r="J2" s="4"/>
      <c r="K2" s="4"/>
      <c r="L2" s="56"/>
      <c r="M2" s="56"/>
      <c r="N2" s="56"/>
      <c r="O2" s="56"/>
      <c r="P2" s="56"/>
      <c r="Q2" s="56"/>
      <c r="R2" s="56"/>
      <c r="S2" s="56"/>
      <c r="T2" s="56"/>
      <c r="U2" s="56"/>
      <c r="V2" s="56"/>
      <c r="W2" s="56"/>
    </row>
    <row r="3" ht="18.75" customHeight="1" spans="1:23">
      <c r="A3" s="5" t="s">
        <v>2</v>
      </c>
      <c r="B3" s="5"/>
      <c r="C3" s="5"/>
      <c r="D3" s="5"/>
      <c r="E3" s="5"/>
      <c r="F3" s="5"/>
      <c r="G3" s="5"/>
      <c r="H3" s="57"/>
      <c r="I3" s="57"/>
      <c r="J3" s="57"/>
      <c r="K3" s="57"/>
      <c r="L3" s="6"/>
      <c r="M3" s="6"/>
      <c r="N3" s="6"/>
      <c r="O3" s="6"/>
      <c r="P3" s="6"/>
      <c r="Q3" s="6"/>
      <c r="R3" s="6"/>
      <c r="S3" s="6"/>
      <c r="T3" s="6"/>
      <c r="U3" s="6"/>
      <c r="V3" s="6"/>
      <c r="W3" s="6" t="s">
        <v>32</v>
      </c>
    </row>
    <row r="4" ht="18.75" customHeight="1" spans="1:23">
      <c r="A4" s="58" t="s">
        <v>223</v>
      </c>
      <c r="B4" s="58" t="s">
        <v>224</v>
      </c>
      <c r="C4" s="58" t="s">
        <v>225</v>
      </c>
      <c r="D4" s="58" t="s">
        <v>226</v>
      </c>
      <c r="E4" s="58" t="s">
        <v>227</v>
      </c>
      <c r="F4" s="58" t="s">
        <v>228</v>
      </c>
      <c r="G4" s="58" t="s">
        <v>229</v>
      </c>
      <c r="H4" s="59" t="s">
        <v>35</v>
      </c>
      <c r="I4" s="59" t="s">
        <v>230</v>
      </c>
      <c r="J4" s="58"/>
      <c r="K4" s="58"/>
      <c r="L4" s="58"/>
      <c r="M4" s="58"/>
      <c r="N4" s="58" t="s">
        <v>231</v>
      </c>
      <c r="O4" s="58"/>
      <c r="P4" s="58"/>
      <c r="Q4" s="58" t="s">
        <v>41</v>
      </c>
      <c r="R4" s="58" t="s">
        <v>67</v>
      </c>
      <c r="S4" s="58"/>
      <c r="T4" s="58"/>
      <c r="U4" s="58"/>
      <c r="V4" s="58"/>
      <c r="W4" s="58"/>
    </row>
    <row r="5" ht="18.75" customHeight="1" spans="1:23">
      <c r="A5" s="58"/>
      <c r="B5" s="58"/>
      <c r="C5" s="58"/>
      <c r="D5" s="58"/>
      <c r="E5" s="58"/>
      <c r="F5" s="58"/>
      <c r="G5" s="58"/>
      <c r="H5" s="59" t="s">
        <v>232</v>
      </c>
      <c r="I5" s="59" t="s">
        <v>233</v>
      </c>
      <c r="J5" s="58" t="s">
        <v>39</v>
      </c>
      <c r="K5" s="58" t="s">
        <v>40</v>
      </c>
      <c r="L5" s="58"/>
      <c r="M5" s="58"/>
      <c r="N5" s="58" t="s">
        <v>231</v>
      </c>
      <c r="O5" s="58" t="s">
        <v>39</v>
      </c>
      <c r="P5" s="58" t="s">
        <v>40</v>
      </c>
      <c r="Q5" s="58" t="s">
        <v>41</v>
      </c>
      <c r="R5" s="58" t="s">
        <v>67</v>
      </c>
      <c r="S5" s="58" t="s">
        <v>44</v>
      </c>
      <c r="T5" s="58" t="s">
        <v>45</v>
      </c>
      <c r="U5" s="58" t="s">
        <v>46</v>
      </c>
      <c r="V5" s="58" t="s">
        <v>47</v>
      </c>
      <c r="W5" s="58" t="s">
        <v>48</v>
      </c>
    </row>
    <row r="6" ht="18.75" customHeight="1" spans="1:23">
      <c r="A6" s="58"/>
      <c r="B6" s="58"/>
      <c r="C6" s="58"/>
      <c r="D6" s="58"/>
      <c r="E6" s="58"/>
      <c r="F6" s="58"/>
      <c r="G6" s="58"/>
      <c r="H6" s="59"/>
      <c r="I6" s="59" t="s">
        <v>234</v>
      </c>
      <c r="J6" s="58" t="s">
        <v>235</v>
      </c>
      <c r="K6" s="58" t="s">
        <v>236</v>
      </c>
      <c r="L6" s="58" t="s">
        <v>237</v>
      </c>
      <c r="M6" s="58" t="s">
        <v>238</v>
      </c>
      <c r="N6" s="58" t="s">
        <v>38</v>
      </c>
      <c r="O6" s="58" t="s">
        <v>39</v>
      </c>
      <c r="P6" s="58" t="s">
        <v>40</v>
      </c>
      <c r="Q6" s="58"/>
      <c r="R6" s="58" t="s">
        <v>37</v>
      </c>
      <c r="S6" s="58" t="s">
        <v>44</v>
      </c>
      <c r="T6" s="58" t="s">
        <v>45</v>
      </c>
      <c r="U6" s="58" t="s">
        <v>46</v>
      </c>
      <c r="V6" s="58" t="s">
        <v>47</v>
      </c>
      <c r="W6" s="58" t="s">
        <v>48</v>
      </c>
    </row>
    <row r="7" ht="22.65" customHeight="1" spans="1:23">
      <c r="A7" s="58"/>
      <c r="B7" s="58"/>
      <c r="C7" s="58"/>
      <c r="D7" s="58"/>
      <c r="E7" s="58"/>
      <c r="F7" s="58"/>
      <c r="G7" s="58"/>
      <c r="H7" s="59"/>
      <c r="I7" s="59" t="s">
        <v>37</v>
      </c>
      <c r="J7" s="58"/>
      <c r="K7" s="58"/>
      <c r="L7" s="58"/>
      <c r="M7" s="58"/>
      <c r="N7" s="58"/>
      <c r="O7" s="58"/>
      <c r="P7" s="58"/>
      <c r="Q7" s="58"/>
      <c r="R7" s="58"/>
      <c r="S7" s="58"/>
      <c r="T7" s="58"/>
      <c r="U7" s="58"/>
      <c r="V7" s="58"/>
      <c r="W7" s="58"/>
    </row>
    <row r="8" ht="18.75" customHeight="1" spans="1:23">
      <c r="A8" s="59" t="s">
        <v>49</v>
      </c>
      <c r="B8" s="59">
        <v>2</v>
      </c>
      <c r="C8" s="59">
        <v>3</v>
      </c>
      <c r="D8" s="59">
        <v>4</v>
      </c>
      <c r="E8" s="59">
        <v>5</v>
      </c>
      <c r="F8" s="59">
        <v>6</v>
      </c>
      <c r="G8" s="59">
        <v>7</v>
      </c>
      <c r="H8" s="59">
        <v>8</v>
      </c>
      <c r="I8" s="59">
        <v>9</v>
      </c>
      <c r="J8" s="59">
        <v>10</v>
      </c>
      <c r="K8" s="59">
        <v>11</v>
      </c>
      <c r="L8" s="59">
        <v>12</v>
      </c>
      <c r="M8" s="59">
        <v>13</v>
      </c>
      <c r="N8" s="59">
        <v>14</v>
      </c>
      <c r="O8" s="59">
        <v>15</v>
      </c>
      <c r="P8" s="59">
        <v>16</v>
      </c>
      <c r="Q8" s="59">
        <v>17</v>
      </c>
      <c r="R8" s="59">
        <v>18</v>
      </c>
      <c r="S8" s="59">
        <v>19</v>
      </c>
      <c r="T8" s="59">
        <v>20</v>
      </c>
      <c r="U8" s="59">
        <v>21</v>
      </c>
      <c r="V8" s="59">
        <v>22</v>
      </c>
      <c r="W8" s="59">
        <v>23</v>
      </c>
    </row>
    <row r="9" s="1" customFormat="1" ht="18.75" customHeight="1" spans="1:23">
      <c r="A9" s="9" t="s">
        <v>59</v>
      </c>
      <c r="B9" s="9"/>
      <c r="C9" s="10"/>
      <c r="D9" s="9"/>
      <c r="E9" s="9"/>
      <c r="F9" s="9"/>
      <c r="G9" s="9"/>
      <c r="H9" s="17">
        <v>14325627</v>
      </c>
      <c r="I9" s="17">
        <v>14325627</v>
      </c>
      <c r="J9" s="17"/>
      <c r="K9" s="17"/>
      <c r="L9" s="17">
        <v>14325627</v>
      </c>
      <c r="M9" s="17"/>
      <c r="N9" s="17"/>
      <c r="O9" s="17"/>
      <c r="P9" s="17"/>
      <c r="Q9" s="17"/>
      <c r="R9" s="17"/>
      <c r="S9" s="17"/>
      <c r="T9" s="17"/>
      <c r="U9" s="17"/>
      <c r="V9" s="17"/>
      <c r="W9" s="17"/>
    </row>
    <row r="10" s="1" customFormat="1" ht="18.75" customHeight="1" spans="1:23">
      <c r="A10" s="60" t="s">
        <v>61</v>
      </c>
      <c r="B10" s="9" t="s">
        <v>239</v>
      </c>
      <c r="C10" s="10" t="s">
        <v>240</v>
      </c>
      <c r="D10" s="9" t="s">
        <v>84</v>
      </c>
      <c r="E10" s="9" t="s">
        <v>85</v>
      </c>
      <c r="F10" s="9" t="s">
        <v>241</v>
      </c>
      <c r="G10" s="9" t="s">
        <v>242</v>
      </c>
      <c r="H10" s="17">
        <v>1254468</v>
      </c>
      <c r="I10" s="17">
        <v>1254468</v>
      </c>
      <c r="J10" s="17"/>
      <c r="K10" s="17"/>
      <c r="L10" s="17">
        <v>1254468</v>
      </c>
      <c r="M10" s="17"/>
      <c r="N10" s="17"/>
      <c r="O10" s="17"/>
      <c r="P10" s="23"/>
      <c r="Q10" s="17"/>
      <c r="R10" s="17"/>
      <c r="S10" s="17"/>
      <c r="T10" s="17"/>
      <c r="U10" s="17"/>
      <c r="V10" s="17"/>
      <c r="W10" s="17"/>
    </row>
    <row r="11" s="1" customFormat="1" ht="18.75" customHeight="1" spans="1:23">
      <c r="A11" s="60" t="s">
        <v>61</v>
      </c>
      <c r="B11" s="9" t="s">
        <v>239</v>
      </c>
      <c r="C11" s="10" t="s">
        <v>240</v>
      </c>
      <c r="D11" s="9" t="s">
        <v>84</v>
      </c>
      <c r="E11" s="9" t="s">
        <v>85</v>
      </c>
      <c r="F11" s="9" t="s">
        <v>243</v>
      </c>
      <c r="G11" s="9" t="s">
        <v>244</v>
      </c>
      <c r="H11" s="17">
        <v>156000</v>
      </c>
      <c r="I11" s="17">
        <v>156000</v>
      </c>
      <c r="J11" s="17"/>
      <c r="K11" s="17"/>
      <c r="L11" s="17">
        <v>156000</v>
      </c>
      <c r="M11" s="17"/>
      <c r="N11" s="17"/>
      <c r="O11" s="17"/>
      <c r="P11" s="23"/>
      <c r="Q11" s="17"/>
      <c r="R11" s="17"/>
      <c r="S11" s="17"/>
      <c r="T11" s="17"/>
      <c r="U11" s="17"/>
      <c r="V11" s="17"/>
      <c r="W11" s="17"/>
    </row>
    <row r="12" s="1" customFormat="1" ht="18.75" customHeight="1" spans="1:23">
      <c r="A12" s="60" t="s">
        <v>61</v>
      </c>
      <c r="B12" s="9" t="s">
        <v>239</v>
      </c>
      <c r="C12" s="10" t="s">
        <v>240</v>
      </c>
      <c r="D12" s="9" t="s">
        <v>84</v>
      </c>
      <c r="E12" s="9" t="s">
        <v>85</v>
      </c>
      <c r="F12" s="9" t="s">
        <v>243</v>
      </c>
      <c r="G12" s="9" t="s">
        <v>244</v>
      </c>
      <c r="H12" s="17">
        <v>1591308</v>
      </c>
      <c r="I12" s="17">
        <v>1591308</v>
      </c>
      <c r="J12" s="17"/>
      <c r="K12" s="17"/>
      <c r="L12" s="17">
        <v>1591308</v>
      </c>
      <c r="M12" s="17"/>
      <c r="N12" s="17"/>
      <c r="O12" s="17"/>
      <c r="P12" s="23"/>
      <c r="Q12" s="17"/>
      <c r="R12" s="17"/>
      <c r="S12" s="17"/>
      <c r="T12" s="17"/>
      <c r="U12" s="17"/>
      <c r="V12" s="17"/>
      <c r="W12" s="17"/>
    </row>
    <row r="13" s="1" customFormat="1" ht="18.75" customHeight="1" spans="1:23">
      <c r="A13" s="60" t="s">
        <v>61</v>
      </c>
      <c r="B13" s="9" t="s">
        <v>245</v>
      </c>
      <c r="C13" s="10" t="s">
        <v>246</v>
      </c>
      <c r="D13" s="9" t="s">
        <v>86</v>
      </c>
      <c r="E13" s="9" t="s">
        <v>87</v>
      </c>
      <c r="F13" s="9" t="s">
        <v>241</v>
      </c>
      <c r="G13" s="9" t="s">
        <v>242</v>
      </c>
      <c r="H13" s="17">
        <v>2184960</v>
      </c>
      <c r="I13" s="17">
        <v>2184960</v>
      </c>
      <c r="J13" s="17"/>
      <c r="K13" s="17"/>
      <c r="L13" s="17">
        <v>2184960</v>
      </c>
      <c r="M13" s="17"/>
      <c r="N13" s="17"/>
      <c r="O13" s="17"/>
      <c r="P13" s="23"/>
      <c r="Q13" s="17"/>
      <c r="R13" s="17"/>
      <c r="S13" s="17"/>
      <c r="T13" s="17"/>
      <c r="U13" s="17"/>
      <c r="V13" s="17"/>
      <c r="W13" s="17"/>
    </row>
    <row r="14" s="1" customFormat="1" ht="18.75" customHeight="1" spans="1:23">
      <c r="A14" s="60" t="s">
        <v>61</v>
      </c>
      <c r="B14" s="9" t="s">
        <v>245</v>
      </c>
      <c r="C14" s="10" t="s">
        <v>246</v>
      </c>
      <c r="D14" s="9" t="s">
        <v>86</v>
      </c>
      <c r="E14" s="9" t="s">
        <v>87</v>
      </c>
      <c r="F14" s="9" t="s">
        <v>243</v>
      </c>
      <c r="G14" s="9" t="s">
        <v>244</v>
      </c>
      <c r="H14" s="17">
        <v>265296</v>
      </c>
      <c r="I14" s="17">
        <v>265296</v>
      </c>
      <c r="J14" s="17"/>
      <c r="K14" s="17"/>
      <c r="L14" s="17">
        <v>265296</v>
      </c>
      <c r="M14" s="17"/>
      <c r="N14" s="17"/>
      <c r="O14" s="17"/>
      <c r="P14" s="23"/>
      <c r="Q14" s="17"/>
      <c r="R14" s="17"/>
      <c r="S14" s="17"/>
      <c r="T14" s="17"/>
      <c r="U14" s="17"/>
      <c r="V14" s="17"/>
      <c r="W14" s="17"/>
    </row>
    <row r="15" s="1" customFormat="1" ht="18.75" customHeight="1" spans="1:23">
      <c r="A15" s="60" t="s">
        <v>61</v>
      </c>
      <c r="B15" s="9" t="s">
        <v>245</v>
      </c>
      <c r="C15" s="10" t="s">
        <v>246</v>
      </c>
      <c r="D15" s="9" t="s">
        <v>86</v>
      </c>
      <c r="E15" s="9" t="s">
        <v>87</v>
      </c>
      <c r="F15" s="9" t="s">
        <v>243</v>
      </c>
      <c r="G15" s="9" t="s">
        <v>244</v>
      </c>
      <c r="H15" s="17">
        <v>264000</v>
      </c>
      <c r="I15" s="17">
        <v>264000</v>
      </c>
      <c r="J15" s="17"/>
      <c r="K15" s="17"/>
      <c r="L15" s="17">
        <v>264000</v>
      </c>
      <c r="M15" s="17"/>
      <c r="N15" s="17"/>
      <c r="O15" s="17"/>
      <c r="P15" s="23"/>
      <c r="Q15" s="17"/>
      <c r="R15" s="17"/>
      <c r="S15" s="17"/>
      <c r="T15" s="17"/>
      <c r="U15" s="17"/>
      <c r="V15" s="17"/>
      <c r="W15" s="17"/>
    </row>
    <row r="16" s="1" customFormat="1" ht="18.75" customHeight="1" spans="1:23">
      <c r="A16" s="60" t="s">
        <v>61</v>
      </c>
      <c r="B16" s="9" t="s">
        <v>245</v>
      </c>
      <c r="C16" s="10" t="s">
        <v>246</v>
      </c>
      <c r="D16" s="9" t="s">
        <v>86</v>
      </c>
      <c r="E16" s="9" t="s">
        <v>87</v>
      </c>
      <c r="F16" s="9" t="s">
        <v>247</v>
      </c>
      <c r="G16" s="9" t="s">
        <v>248</v>
      </c>
      <c r="H16" s="17">
        <v>694920</v>
      </c>
      <c r="I16" s="17">
        <v>694920</v>
      </c>
      <c r="J16" s="17"/>
      <c r="K16" s="17"/>
      <c r="L16" s="17">
        <v>694920</v>
      </c>
      <c r="M16" s="17"/>
      <c r="N16" s="17"/>
      <c r="O16" s="17"/>
      <c r="P16" s="23"/>
      <c r="Q16" s="17"/>
      <c r="R16" s="17"/>
      <c r="S16" s="17"/>
      <c r="T16" s="17"/>
      <c r="U16" s="17"/>
      <c r="V16" s="17"/>
      <c r="W16" s="17"/>
    </row>
    <row r="17" s="1" customFormat="1" ht="18.75" customHeight="1" spans="1:23">
      <c r="A17" s="60" t="s">
        <v>61</v>
      </c>
      <c r="B17" s="9" t="s">
        <v>245</v>
      </c>
      <c r="C17" s="10" t="s">
        <v>246</v>
      </c>
      <c r="D17" s="9" t="s">
        <v>86</v>
      </c>
      <c r="E17" s="9" t="s">
        <v>87</v>
      </c>
      <c r="F17" s="9" t="s">
        <v>247</v>
      </c>
      <c r="G17" s="9" t="s">
        <v>248</v>
      </c>
      <c r="H17" s="17">
        <v>1320000</v>
      </c>
      <c r="I17" s="17">
        <v>1320000</v>
      </c>
      <c r="J17" s="17"/>
      <c r="K17" s="17"/>
      <c r="L17" s="17">
        <v>1320000</v>
      </c>
      <c r="M17" s="17"/>
      <c r="N17" s="17"/>
      <c r="O17" s="17"/>
      <c r="P17" s="23"/>
      <c r="Q17" s="17"/>
      <c r="R17" s="17"/>
      <c r="S17" s="17"/>
      <c r="T17" s="17"/>
      <c r="U17" s="17"/>
      <c r="V17" s="17"/>
      <c r="W17" s="17"/>
    </row>
    <row r="18" s="1" customFormat="1" ht="18.75" customHeight="1" spans="1:23">
      <c r="A18" s="60" t="s">
        <v>61</v>
      </c>
      <c r="B18" s="9" t="s">
        <v>249</v>
      </c>
      <c r="C18" s="10" t="s">
        <v>250</v>
      </c>
      <c r="D18" s="9" t="s">
        <v>84</v>
      </c>
      <c r="E18" s="9" t="s">
        <v>85</v>
      </c>
      <c r="F18" s="9" t="s">
        <v>251</v>
      </c>
      <c r="G18" s="9" t="s">
        <v>252</v>
      </c>
      <c r="H18" s="17">
        <v>1698</v>
      </c>
      <c r="I18" s="17">
        <v>1698</v>
      </c>
      <c r="J18" s="17"/>
      <c r="K18" s="17"/>
      <c r="L18" s="17">
        <v>1698</v>
      </c>
      <c r="M18" s="17"/>
      <c r="N18" s="17"/>
      <c r="O18" s="17"/>
      <c r="P18" s="23"/>
      <c r="Q18" s="17"/>
      <c r="R18" s="17"/>
      <c r="S18" s="17"/>
      <c r="T18" s="17"/>
      <c r="U18" s="17"/>
      <c r="V18" s="17"/>
      <c r="W18" s="17"/>
    </row>
    <row r="19" s="1" customFormat="1" ht="18.75" customHeight="1" spans="1:23">
      <c r="A19" s="60" t="s">
        <v>61</v>
      </c>
      <c r="B19" s="9" t="s">
        <v>249</v>
      </c>
      <c r="C19" s="10" t="s">
        <v>250</v>
      </c>
      <c r="D19" s="9" t="s">
        <v>86</v>
      </c>
      <c r="E19" s="9" t="s">
        <v>87</v>
      </c>
      <c r="F19" s="9" t="s">
        <v>251</v>
      </c>
      <c r="G19" s="9" t="s">
        <v>252</v>
      </c>
      <c r="H19" s="17">
        <v>36514</v>
      </c>
      <c r="I19" s="17">
        <v>36514</v>
      </c>
      <c r="J19" s="17"/>
      <c r="K19" s="17"/>
      <c r="L19" s="17">
        <v>36514</v>
      </c>
      <c r="M19" s="17"/>
      <c r="N19" s="17"/>
      <c r="O19" s="17"/>
      <c r="P19" s="23"/>
      <c r="Q19" s="17"/>
      <c r="R19" s="17"/>
      <c r="S19" s="17"/>
      <c r="T19" s="17"/>
      <c r="U19" s="17"/>
      <c r="V19" s="17"/>
      <c r="W19" s="17"/>
    </row>
    <row r="20" s="1" customFormat="1" ht="18.75" customHeight="1" spans="1:23">
      <c r="A20" s="60" t="s">
        <v>61</v>
      </c>
      <c r="B20" s="9" t="s">
        <v>249</v>
      </c>
      <c r="C20" s="10" t="s">
        <v>250</v>
      </c>
      <c r="D20" s="9" t="s">
        <v>116</v>
      </c>
      <c r="E20" s="9" t="s">
        <v>117</v>
      </c>
      <c r="F20" s="9" t="s">
        <v>253</v>
      </c>
      <c r="G20" s="9" t="s">
        <v>254</v>
      </c>
      <c r="H20" s="17">
        <v>1331975</v>
      </c>
      <c r="I20" s="17">
        <v>1331975</v>
      </c>
      <c r="J20" s="17"/>
      <c r="K20" s="17"/>
      <c r="L20" s="17">
        <v>1331975</v>
      </c>
      <c r="M20" s="17"/>
      <c r="N20" s="17"/>
      <c r="O20" s="17"/>
      <c r="P20" s="23"/>
      <c r="Q20" s="17"/>
      <c r="R20" s="17"/>
      <c r="S20" s="17"/>
      <c r="T20" s="17"/>
      <c r="U20" s="17"/>
      <c r="V20" s="17"/>
      <c r="W20" s="17"/>
    </row>
    <row r="21" s="1" customFormat="1" ht="18.75" customHeight="1" spans="1:23">
      <c r="A21" s="60" t="s">
        <v>61</v>
      </c>
      <c r="B21" s="9" t="s">
        <v>249</v>
      </c>
      <c r="C21" s="10" t="s">
        <v>250</v>
      </c>
      <c r="D21" s="9" t="s">
        <v>148</v>
      </c>
      <c r="E21" s="9" t="s">
        <v>149</v>
      </c>
      <c r="F21" s="9" t="s">
        <v>255</v>
      </c>
      <c r="G21" s="9" t="s">
        <v>256</v>
      </c>
      <c r="H21" s="17">
        <v>12321</v>
      </c>
      <c r="I21" s="17">
        <v>12321</v>
      </c>
      <c r="J21" s="17"/>
      <c r="K21" s="17"/>
      <c r="L21" s="17">
        <v>12321</v>
      </c>
      <c r="M21" s="17"/>
      <c r="N21" s="17"/>
      <c r="O21" s="17"/>
      <c r="P21" s="23"/>
      <c r="Q21" s="17"/>
      <c r="R21" s="17"/>
      <c r="S21" s="17"/>
      <c r="T21" s="17"/>
      <c r="U21" s="17"/>
      <c r="V21" s="17"/>
      <c r="W21" s="17"/>
    </row>
    <row r="22" s="1" customFormat="1" ht="18.75" customHeight="1" spans="1:23">
      <c r="A22" s="60" t="s">
        <v>61</v>
      </c>
      <c r="B22" s="9" t="s">
        <v>249</v>
      </c>
      <c r="C22" s="10" t="s">
        <v>250</v>
      </c>
      <c r="D22" s="9" t="s">
        <v>148</v>
      </c>
      <c r="E22" s="9" t="s">
        <v>149</v>
      </c>
      <c r="F22" s="9" t="s">
        <v>255</v>
      </c>
      <c r="G22" s="9" t="s">
        <v>256</v>
      </c>
      <c r="H22" s="17">
        <v>258021</v>
      </c>
      <c r="I22" s="17">
        <v>258021</v>
      </c>
      <c r="J22" s="17"/>
      <c r="K22" s="17"/>
      <c r="L22" s="17">
        <v>258021</v>
      </c>
      <c r="M22" s="17"/>
      <c r="N22" s="17"/>
      <c r="O22" s="17"/>
      <c r="P22" s="23"/>
      <c r="Q22" s="17"/>
      <c r="R22" s="17"/>
      <c r="S22" s="17"/>
      <c r="T22" s="17"/>
      <c r="U22" s="17"/>
      <c r="V22" s="17"/>
      <c r="W22" s="17"/>
    </row>
    <row r="23" s="1" customFormat="1" ht="18.75" customHeight="1" spans="1:23">
      <c r="A23" s="60" t="s">
        <v>61</v>
      </c>
      <c r="B23" s="9" t="s">
        <v>249</v>
      </c>
      <c r="C23" s="10" t="s">
        <v>250</v>
      </c>
      <c r="D23" s="9" t="s">
        <v>150</v>
      </c>
      <c r="E23" s="9" t="s">
        <v>151</v>
      </c>
      <c r="F23" s="9" t="s">
        <v>255</v>
      </c>
      <c r="G23" s="9" t="s">
        <v>256</v>
      </c>
      <c r="H23" s="17">
        <v>18648</v>
      </c>
      <c r="I23" s="17">
        <v>18648</v>
      </c>
      <c r="J23" s="17"/>
      <c r="K23" s="17"/>
      <c r="L23" s="17">
        <v>18648</v>
      </c>
      <c r="M23" s="17"/>
      <c r="N23" s="17"/>
      <c r="O23" s="17"/>
      <c r="P23" s="23"/>
      <c r="Q23" s="17"/>
      <c r="R23" s="17"/>
      <c r="S23" s="17"/>
      <c r="T23" s="17"/>
      <c r="U23" s="17"/>
      <c r="V23" s="17"/>
      <c r="W23" s="17"/>
    </row>
    <row r="24" s="1" customFormat="1" ht="18.75" customHeight="1" spans="1:23">
      <c r="A24" s="60" t="s">
        <v>61</v>
      </c>
      <c r="B24" s="9" t="s">
        <v>249</v>
      </c>
      <c r="C24" s="10" t="s">
        <v>250</v>
      </c>
      <c r="D24" s="9" t="s">
        <v>150</v>
      </c>
      <c r="E24" s="9" t="s">
        <v>151</v>
      </c>
      <c r="F24" s="9" t="s">
        <v>255</v>
      </c>
      <c r="G24" s="9" t="s">
        <v>256</v>
      </c>
      <c r="H24" s="17">
        <v>432942</v>
      </c>
      <c r="I24" s="17">
        <v>432942</v>
      </c>
      <c r="J24" s="17"/>
      <c r="K24" s="17"/>
      <c r="L24" s="17">
        <v>432942</v>
      </c>
      <c r="M24" s="17"/>
      <c r="N24" s="17"/>
      <c r="O24" s="17"/>
      <c r="P24" s="23"/>
      <c r="Q24" s="17"/>
      <c r="R24" s="17"/>
      <c r="S24" s="17"/>
      <c r="T24" s="17"/>
      <c r="U24" s="17"/>
      <c r="V24" s="17"/>
      <c r="W24" s="17"/>
    </row>
    <row r="25" s="1" customFormat="1" ht="18.75" customHeight="1" spans="1:23">
      <c r="A25" s="60" t="s">
        <v>61</v>
      </c>
      <c r="B25" s="9" t="s">
        <v>249</v>
      </c>
      <c r="C25" s="10" t="s">
        <v>250</v>
      </c>
      <c r="D25" s="9" t="s">
        <v>152</v>
      </c>
      <c r="E25" s="9" t="s">
        <v>153</v>
      </c>
      <c r="F25" s="9" t="s">
        <v>257</v>
      </c>
      <c r="G25" s="9" t="s">
        <v>258</v>
      </c>
      <c r="H25" s="17">
        <v>404779</v>
      </c>
      <c r="I25" s="17">
        <v>404779</v>
      </c>
      <c r="J25" s="17"/>
      <c r="K25" s="17"/>
      <c r="L25" s="17">
        <v>404779</v>
      </c>
      <c r="M25" s="17"/>
      <c r="N25" s="17"/>
      <c r="O25" s="17"/>
      <c r="P25" s="23"/>
      <c r="Q25" s="17"/>
      <c r="R25" s="17"/>
      <c r="S25" s="17"/>
      <c r="T25" s="17"/>
      <c r="U25" s="17"/>
      <c r="V25" s="17"/>
      <c r="W25" s="17"/>
    </row>
    <row r="26" s="1" customFormat="1" ht="18.75" customHeight="1" spans="1:23">
      <c r="A26" s="60" t="s">
        <v>61</v>
      </c>
      <c r="B26" s="9" t="s">
        <v>249</v>
      </c>
      <c r="C26" s="10" t="s">
        <v>250</v>
      </c>
      <c r="D26" s="9" t="s">
        <v>154</v>
      </c>
      <c r="E26" s="9" t="s">
        <v>155</v>
      </c>
      <c r="F26" s="9" t="s">
        <v>251</v>
      </c>
      <c r="G26" s="9" t="s">
        <v>252</v>
      </c>
      <c r="H26" s="17">
        <v>16650</v>
      </c>
      <c r="I26" s="17">
        <v>16650</v>
      </c>
      <c r="J26" s="17"/>
      <c r="K26" s="17"/>
      <c r="L26" s="17">
        <v>16650</v>
      </c>
      <c r="M26" s="17"/>
      <c r="N26" s="17"/>
      <c r="O26" s="17"/>
      <c r="P26" s="23"/>
      <c r="Q26" s="17"/>
      <c r="R26" s="17"/>
      <c r="S26" s="17"/>
      <c r="T26" s="17"/>
      <c r="U26" s="17"/>
      <c r="V26" s="17"/>
      <c r="W26" s="17"/>
    </row>
    <row r="27" s="1" customFormat="1" ht="18.75" customHeight="1" spans="1:23">
      <c r="A27" s="60" t="s">
        <v>61</v>
      </c>
      <c r="B27" s="9" t="s">
        <v>259</v>
      </c>
      <c r="C27" s="10" t="s">
        <v>177</v>
      </c>
      <c r="D27" s="9" t="s">
        <v>176</v>
      </c>
      <c r="E27" s="9" t="s">
        <v>177</v>
      </c>
      <c r="F27" s="9" t="s">
        <v>260</v>
      </c>
      <c r="G27" s="9" t="s">
        <v>177</v>
      </c>
      <c r="H27" s="17">
        <v>1104180</v>
      </c>
      <c r="I27" s="17">
        <v>1104180</v>
      </c>
      <c r="J27" s="17"/>
      <c r="K27" s="17"/>
      <c r="L27" s="17">
        <v>1104180</v>
      </c>
      <c r="M27" s="17"/>
      <c r="N27" s="17"/>
      <c r="O27" s="17"/>
      <c r="P27" s="23"/>
      <c r="Q27" s="17"/>
      <c r="R27" s="17"/>
      <c r="S27" s="17"/>
      <c r="T27" s="17"/>
      <c r="U27" s="17"/>
      <c r="V27" s="17"/>
      <c r="W27" s="17"/>
    </row>
    <row r="28" s="1" customFormat="1" ht="18.75" customHeight="1" spans="1:23">
      <c r="A28" s="60" t="s">
        <v>61</v>
      </c>
      <c r="B28" s="9" t="s">
        <v>261</v>
      </c>
      <c r="C28" s="10" t="s">
        <v>262</v>
      </c>
      <c r="D28" s="9" t="s">
        <v>84</v>
      </c>
      <c r="E28" s="9" t="s">
        <v>85</v>
      </c>
      <c r="F28" s="9" t="s">
        <v>263</v>
      </c>
      <c r="G28" s="9" t="s">
        <v>264</v>
      </c>
      <c r="H28" s="17">
        <v>87000</v>
      </c>
      <c r="I28" s="17">
        <v>87000</v>
      </c>
      <c r="J28" s="17"/>
      <c r="K28" s="17"/>
      <c r="L28" s="17">
        <v>87000</v>
      </c>
      <c r="M28" s="17"/>
      <c r="N28" s="17"/>
      <c r="O28" s="17"/>
      <c r="P28" s="23"/>
      <c r="Q28" s="17"/>
      <c r="R28" s="17"/>
      <c r="S28" s="17"/>
      <c r="T28" s="17"/>
      <c r="U28" s="17"/>
      <c r="V28" s="17"/>
      <c r="W28" s="17"/>
    </row>
    <row r="29" s="1" customFormat="1" ht="18.75" customHeight="1" spans="1:23">
      <c r="A29" s="60" t="s">
        <v>61</v>
      </c>
      <c r="B29" s="9" t="s">
        <v>261</v>
      </c>
      <c r="C29" s="10" t="s">
        <v>262</v>
      </c>
      <c r="D29" s="9" t="s">
        <v>86</v>
      </c>
      <c r="E29" s="9" t="s">
        <v>87</v>
      </c>
      <c r="F29" s="9" t="s">
        <v>263</v>
      </c>
      <c r="G29" s="9" t="s">
        <v>264</v>
      </c>
      <c r="H29" s="17">
        <v>87000</v>
      </c>
      <c r="I29" s="17">
        <v>87000</v>
      </c>
      <c r="J29" s="17"/>
      <c r="K29" s="17"/>
      <c r="L29" s="17">
        <v>87000</v>
      </c>
      <c r="M29" s="17"/>
      <c r="N29" s="17"/>
      <c r="O29" s="17"/>
      <c r="P29" s="23"/>
      <c r="Q29" s="17"/>
      <c r="R29" s="17"/>
      <c r="S29" s="17"/>
      <c r="T29" s="17"/>
      <c r="U29" s="17"/>
      <c r="V29" s="17"/>
      <c r="W29" s="17"/>
    </row>
    <row r="30" s="1" customFormat="1" ht="18.75" customHeight="1" spans="1:23">
      <c r="A30" s="60" t="s">
        <v>61</v>
      </c>
      <c r="B30" s="9" t="s">
        <v>265</v>
      </c>
      <c r="C30" s="10" t="s">
        <v>266</v>
      </c>
      <c r="D30" s="9" t="s">
        <v>84</v>
      </c>
      <c r="E30" s="9" t="s">
        <v>85</v>
      </c>
      <c r="F30" s="9" t="s">
        <v>267</v>
      </c>
      <c r="G30" s="9" t="s">
        <v>268</v>
      </c>
      <c r="H30" s="17">
        <v>231600</v>
      </c>
      <c r="I30" s="17">
        <v>231600</v>
      </c>
      <c r="J30" s="17"/>
      <c r="K30" s="17"/>
      <c r="L30" s="17">
        <v>231600</v>
      </c>
      <c r="M30" s="17"/>
      <c r="N30" s="17"/>
      <c r="O30" s="17"/>
      <c r="P30" s="23"/>
      <c r="Q30" s="17"/>
      <c r="R30" s="17"/>
      <c r="S30" s="17"/>
      <c r="T30" s="17"/>
      <c r="U30" s="17"/>
      <c r="V30" s="17"/>
      <c r="W30" s="17"/>
    </row>
    <row r="31" s="1" customFormat="1" ht="18.75" customHeight="1" spans="1:23">
      <c r="A31" s="60" t="s">
        <v>61</v>
      </c>
      <c r="B31" s="9" t="s">
        <v>269</v>
      </c>
      <c r="C31" s="10" t="s">
        <v>270</v>
      </c>
      <c r="D31" s="9" t="s">
        <v>84</v>
      </c>
      <c r="E31" s="9" t="s">
        <v>85</v>
      </c>
      <c r="F31" s="9" t="s">
        <v>271</v>
      </c>
      <c r="G31" s="9" t="s">
        <v>270</v>
      </c>
      <c r="H31" s="17">
        <v>41600</v>
      </c>
      <c r="I31" s="17">
        <v>41600</v>
      </c>
      <c r="J31" s="17"/>
      <c r="K31" s="17"/>
      <c r="L31" s="17">
        <v>41600</v>
      </c>
      <c r="M31" s="17"/>
      <c r="N31" s="17"/>
      <c r="O31" s="17"/>
      <c r="P31" s="23"/>
      <c r="Q31" s="17"/>
      <c r="R31" s="17"/>
      <c r="S31" s="17"/>
      <c r="T31" s="17"/>
      <c r="U31" s="17"/>
      <c r="V31" s="17"/>
      <c r="W31" s="17"/>
    </row>
    <row r="32" s="1" customFormat="1" ht="18.75" customHeight="1" spans="1:23">
      <c r="A32" s="60" t="s">
        <v>61</v>
      </c>
      <c r="B32" s="9" t="s">
        <v>269</v>
      </c>
      <c r="C32" s="10" t="s">
        <v>270</v>
      </c>
      <c r="D32" s="9" t="s">
        <v>86</v>
      </c>
      <c r="E32" s="9" t="s">
        <v>87</v>
      </c>
      <c r="F32" s="9" t="s">
        <v>271</v>
      </c>
      <c r="G32" s="9" t="s">
        <v>270</v>
      </c>
      <c r="H32" s="17">
        <v>70400</v>
      </c>
      <c r="I32" s="17">
        <v>70400</v>
      </c>
      <c r="J32" s="17"/>
      <c r="K32" s="17"/>
      <c r="L32" s="17">
        <v>70400</v>
      </c>
      <c r="M32" s="17"/>
      <c r="N32" s="17"/>
      <c r="O32" s="17"/>
      <c r="P32" s="23"/>
      <c r="Q32" s="17"/>
      <c r="R32" s="17"/>
      <c r="S32" s="17"/>
      <c r="T32" s="17"/>
      <c r="U32" s="17"/>
      <c r="V32" s="17"/>
      <c r="W32" s="17"/>
    </row>
    <row r="33" s="1" customFormat="1" ht="18.75" customHeight="1" spans="1:23">
      <c r="A33" s="60" t="s">
        <v>61</v>
      </c>
      <c r="B33" s="9" t="s">
        <v>272</v>
      </c>
      <c r="C33" s="10" t="s">
        <v>273</v>
      </c>
      <c r="D33" s="9" t="s">
        <v>84</v>
      </c>
      <c r="E33" s="9" t="s">
        <v>85</v>
      </c>
      <c r="F33" s="9" t="s">
        <v>274</v>
      </c>
      <c r="G33" s="9" t="s">
        <v>275</v>
      </c>
      <c r="H33" s="17">
        <v>455724</v>
      </c>
      <c r="I33" s="17">
        <v>455724</v>
      </c>
      <c r="J33" s="17"/>
      <c r="K33" s="17"/>
      <c r="L33" s="17">
        <v>455724</v>
      </c>
      <c r="M33" s="17"/>
      <c r="N33" s="17"/>
      <c r="O33" s="17"/>
      <c r="P33" s="23"/>
      <c r="Q33" s="17"/>
      <c r="R33" s="17"/>
      <c r="S33" s="17"/>
      <c r="T33" s="17"/>
      <c r="U33" s="17"/>
      <c r="V33" s="17"/>
      <c r="W33" s="17"/>
    </row>
    <row r="34" s="1" customFormat="1" ht="18.75" customHeight="1" spans="1:23">
      <c r="A34" s="60" t="s">
        <v>61</v>
      </c>
      <c r="B34" s="9" t="s">
        <v>276</v>
      </c>
      <c r="C34" s="10" t="s">
        <v>277</v>
      </c>
      <c r="D34" s="9" t="s">
        <v>112</v>
      </c>
      <c r="E34" s="9" t="s">
        <v>113</v>
      </c>
      <c r="F34" s="9" t="s">
        <v>278</v>
      </c>
      <c r="G34" s="9" t="s">
        <v>279</v>
      </c>
      <c r="H34" s="17">
        <v>94950</v>
      </c>
      <c r="I34" s="17">
        <v>94950</v>
      </c>
      <c r="J34" s="17"/>
      <c r="K34" s="17"/>
      <c r="L34" s="17">
        <v>94950</v>
      </c>
      <c r="M34" s="17"/>
      <c r="N34" s="17"/>
      <c r="O34" s="17"/>
      <c r="P34" s="23"/>
      <c r="Q34" s="17"/>
      <c r="R34" s="17"/>
      <c r="S34" s="17"/>
      <c r="T34" s="17"/>
      <c r="U34" s="17"/>
      <c r="V34" s="17"/>
      <c r="W34" s="17"/>
    </row>
    <row r="35" s="1" customFormat="1" ht="18.75" customHeight="1" spans="1:23">
      <c r="A35" s="60" t="s">
        <v>61</v>
      </c>
      <c r="B35" s="9" t="s">
        <v>276</v>
      </c>
      <c r="C35" s="10" t="s">
        <v>277</v>
      </c>
      <c r="D35" s="9" t="s">
        <v>114</v>
      </c>
      <c r="E35" s="9" t="s">
        <v>115</v>
      </c>
      <c r="F35" s="9" t="s">
        <v>278</v>
      </c>
      <c r="G35" s="9" t="s">
        <v>279</v>
      </c>
      <c r="H35" s="17">
        <v>95250</v>
      </c>
      <c r="I35" s="17">
        <v>95250</v>
      </c>
      <c r="J35" s="17"/>
      <c r="K35" s="17"/>
      <c r="L35" s="17">
        <v>95250</v>
      </c>
      <c r="M35" s="17"/>
      <c r="N35" s="17"/>
      <c r="O35" s="17"/>
      <c r="P35" s="23"/>
      <c r="Q35" s="17"/>
      <c r="R35" s="17"/>
      <c r="S35" s="17"/>
      <c r="T35" s="17"/>
      <c r="U35" s="17"/>
      <c r="V35" s="17"/>
      <c r="W35" s="17"/>
    </row>
    <row r="36" s="1" customFormat="1" ht="18.75" customHeight="1" spans="1:23">
      <c r="A36" s="60" t="s">
        <v>61</v>
      </c>
      <c r="B36" s="9" t="s">
        <v>280</v>
      </c>
      <c r="C36" s="10" t="s">
        <v>281</v>
      </c>
      <c r="D36" s="9" t="s">
        <v>84</v>
      </c>
      <c r="E36" s="9" t="s">
        <v>85</v>
      </c>
      <c r="F36" s="9" t="s">
        <v>282</v>
      </c>
      <c r="G36" s="9" t="s">
        <v>283</v>
      </c>
      <c r="H36" s="17">
        <v>12000</v>
      </c>
      <c r="I36" s="17">
        <v>12000</v>
      </c>
      <c r="J36" s="17"/>
      <c r="K36" s="17"/>
      <c r="L36" s="17">
        <v>12000</v>
      </c>
      <c r="M36" s="17"/>
      <c r="N36" s="17"/>
      <c r="O36" s="17"/>
      <c r="P36" s="23"/>
      <c r="Q36" s="17"/>
      <c r="R36" s="17"/>
      <c r="S36" s="17"/>
      <c r="T36" s="17"/>
      <c r="U36" s="17"/>
      <c r="V36" s="17"/>
      <c r="W36" s="17"/>
    </row>
    <row r="37" s="1" customFormat="1" ht="18.75" customHeight="1" spans="1:23">
      <c r="A37" s="60" t="s">
        <v>61</v>
      </c>
      <c r="B37" s="9" t="s">
        <v>280</v>
      </c>
      <c r="C37" s="10" t="s">
        <v>281</v>
      </c>
      <c r="D37" s="9" t="s">
        <v>84</v>
      </c>
      <c r="E37" s="9" t="s">
        <v>85</v>
      </c>
      <c r="F37" s="9" t="s">
        <v>282</v>
      </c>
      <c r="G37" s="9" t="s">
        <v>283</v>
      </c>
      <c r="H37" s="17">
        <v>612000</v>
      </c>
      <c r="I37" s="17">
        <v>612000</v>
      </c>
      <c r="J37" s="17"/>
      <c r="K37" s="17"/>
      <c r="L37" s="17">
        <v>612000</v>
      </c>
      <c r="M37" s="17"/>
      <c r="N37" s="17"/>
      <c r="O37" s="17"/>
      <c r="P37" s="23"/>
      <c r="Q37" s="17"/>
      <c r="R37" s="17"/>
      <c r="S37" s="17"/>
      <c r="T37" s="17"/>
      <c r="U37" s="17"/>
      <c r="V37" s="17"/>
      <c r="W37" s="17"/>
    </row>
    <row r="38" s="1" customFormat="1" ht="18.75" customHeight="1" spans="1:23">
      <c r="A38" s="60" t="s">
        <v>61</v>
      </c>
      <c r="B38" s="9" t="s">
        <v>284</v>
      </c>
      <c r="C38" s="10" t="s">
        <v>285</v>
      </c>
      <c r="D38" s="9" t="s">
        <v>84</v>
      </c>
      <c r="E38" s="9" t="s">
        <v>85</v>
      </c>
      <c r="F38" s="9" t="s">
        <v>286</v>
      </c>
      <c r="G38" s="9" t="s">
        <v>287</v>
      </c>
      <c r="H38" s="17">
        <v>115300</v>
      </c>
      <c r="I38" s="17">
        <v>115300</v>
      </c>
      <c r="J38" s="17"/>
      <c r="K38" s="17"/>
      <c r="L38" s="17">
        <v>115300</v>
      </c>
      <c r="M38" s="17"/>
      <c r="N38" s="17"/>
      <c r="O38" s="17"/>
      <c r="P38" s="23"/>
      <c r="Q38" s="17"/>
      <c r="R38" s="17"/>
      <c r="S38" s="17"/>
      <c r="T38" s="17"/>
      <c r="U38" s="17"/>
      <c r="V38" s="17"/>
      <c r="W38" s="17"/>
    </row>
    <row r="39" s="1" customFormat="1" ht="18.75" customHeight="1" spans="1:23">
      <c r="A39" s="60" t="s">
        <v>61</v>
      </c>
      <c r="B39" s="9" t="s">
        <v>284</v>
      </c>
      <c r="C39" s="10" t="s">
        <v>285</v>
      </c>
      <c r="D39" s="9" t="s">
        <v>84</v>
      </c>
      <c r="E39" s="9" t="s">
        <v>85</v>
      </c>
      <c r="F39" s="9" t="s">
        <v>288</v>
      </c>
      <c r="G39" s="9" t="s">
        <v>289</v>
      </c>
      <c r="H39" s="17">
        <v>1200</v>
      </c>
      <c r="I39" s="17">
        <v>1200</v>
      </c>
      <c r="J39" s="17"/>
      <c r="K39" s="17"/>
      <c r="L39" s="17">
        <v>1200</v>
      </c>
      <c r="M39" s="17"/>
      <c r="N39" s="17"/>
      <c r="O39" s="17"/>
      <c r="P39" s="23"/>
      <c r="Q39" s="17"/>
      <c r="R39" s="17"/>
      <c r="S39" s="17"/>
      <c r="T39" s="17"/>
      <c r="U39" s="17"/>
      <c r="V39" s="17"/>
      <c r="W39" s="17"/>
    </row>
    <row r="40" s="1" customFormat="1" ht="18.75" customHeight="1" spans="1:23">
      <c r="A40" s="60" t="s">
        <v>61</v>
      </c>
      <c r="B40" s="9" t="s">
        <v>284</v>
      </c>
      <c r="C40" s="10" t="s">
        <v>285</v>
      </c>
      <c r="D40" s="9" t="s">
        <v>84</v>
      </c>
      <c r="E40" s="9" t="s">
        <v>85</v>
      </c>
      <c r="F40" s="9" t="s">
        <v>290</v>
      </c>
      <c r="G40" s="9" t="s">
        <v>291</v>
      </c>
      <c r="H40" s="17">
        <v>6500</v>
      </c>
      <c r="I40" s="17">
        <v>6500</v>
      </c>
      <c r="J40" s="17"/>
      <c r="K40" s="17"/>
      <c r="L40" s="17">
        <v>6500</v>
      </c>
      <c r="M40" s="17"/>
      <c r="N40" s="17"/>
      <c r="O40" s="17"/>
      <c r="P40" s="23"/>
      <c r="Q40" s="17"/>
      <c r="R40" s="17"/>
      <c r="S40" s="17"/>
      <c r="T40" s="17"/>
      <c r="U40" s="17"/>
      <c r="V40" s="17"/>
      <c r="W40" s="17"/>
    </row>
    <row r="41" s="1" customFormat="1" ht="18.75" customHeight="1" spans="1:23">
      <c r="A41" s="60" t="s">
        <v>61</v>
      </c>
      <c r="B41" s="9" t="s">
        <v>284</v>
      </c>
      <c r="C41" s="10" t="s">
        <v>285</v>
      </c>
      <c r="D41" s="9" t="s">
        <v>84</v>
      </c>
      <c r="E41" s="9" t="s">
        <v>85</v>
      </c>
      <c r="F41" s="9" t="s">
        <v>292</v>
      </c>
      <c r="G41" s="9" t="s">
        <v>293</v>
      </c>
      <c r="H41" s="17">
        <v>24000</v>
      </c>
      <c r="I41" s="17">
        <v>24000</v>
      </c>
      <c r="J41" s="17"/>
      <c r="K41" s="17"/>
      <c r="L41" s="17">
        <v>24000</v>
      </c>
      <c r="M41" s="17"/>
      <c r="N41" s="17"/>
      <c r="O41" s="17"/>
      <c r="P41" s="23"/>
      <c r="Q41" s="17"/>
      <c r="R41" s="17"/>
      <c r="S41" s="17"/>
      <c r="T41" s="17"/>
      <c r="U41" s="17"/>
      <c r="V41" s="17"/>
      <c r="W41" s="17"/>
    </row>
    <row r="42" s="1" customFormat="1" ht="18.75" customHeight="1" spans="1:23">
      <c r="A42" s="60" t="s">
        <v>61</v>
      </c>
      <c r="B42" s="9" t="s">
        <v>284</v>
      </c>
      <c r="C42" s="10" t="s">
        <v>285</v>
      </c>
      <c r="D42" s="9" t="s">
        <v>84</v>
      </c>
      <c r="E42" s="9" t="s">
        <v>85</v>
      </c>
      <c r="F42" s="9" t="s">
        <v>294</v>
      </c>
      <c r="G42" s="9" t="s">
        <v>295</v>
      </c>
      <c r="H42" s="17">
        <v>29000</v>
      </c>
      <c r="I42" s="17">
        <v>29000</v>
      </c>
      <c r="J42" s="17"/>
      <c r="K42" s="17"/>
      <c r="L42" s="17">
        <v>29000</v>
      </c>
      <c r="M42" s="17"/>
      <c r="N42" s="17"/>
      <c r="O42" s="17"/>
      <c r="P42" s="23"/>
      <c r="Q42" s="17"/>
      <c r="R42" s="17"/>
      <c r="S42" s="17"/>
      <c r="T42" s="17"/>
      <c r="U42" s="17"/>
      <c r="V42" s="17"/>
      <c r="W42" s="17"/>
    </row>
    <row r="43" s="1" customFormat="1" ht="18.75" customHeight="1" spans="1:23">
      <c r="A43" s="60" t="s">
        <v>61</v>
      </c>
      <c r="B43" s="9" t="s">
        <v>284</v>
      </c>
      <c r="C43" s="10" t="s">
        <v>285</v>
      </c>
      <c r="D43" s="9" t="s">
        <v>84</v>
      </c>
      <c r="E43" s="9" t="s">
        <v>85</v>
      </c>
      <c r="F43" s="9" t="s">
        <v>296</v>
      </c>
      <c r="G43" s="9" t="s">
        <v>297</v>
      </c>
      <c r="H43" s="17">
        <v>120000</v>
      </c>
      <c r="I43" s="17">
        <v>120000</v>
      </c>
      <c r="J43" s="17"/>
      <c r="K43" s="17"/>
      <c r="L43" s="17">
        <v>120000</v>
      </c>
      <c r="M43" s="17"/>
      <c r="N43" s="17"/>
      <c r="O43" s="17"/>
      <c r="P43" s="23"/>
      <c r="Q43" s="17"/>
      <c r="R43" s="17"/>
      <c r="S43" s="17"/>
      <c r="T43" s="17"/>
      <c r="U43" s="17"/>
      <c r="V43" s="17"/>
      <c r="W43" s="17"/>
    </row>
    <row r="44" s="1" customFormat="1" ht="18.75" customHeight="1" spans="1:23">
      <c r="A44" s="60" t="s">
        <v>61</v>
      </c>
      <c r="B44" s="9" t="s">
        <v>284</v>
      </c>
      <c r="C44" s="10" t="s">
        <v>285</v>
      </c>
      <c r="D44" s="9" t="s">
        <v>84</v>
      </c>
      <c r="E44" s="9" t="s">
        <v>85</v>
      </c>
      <c r="F44" s="9" t="s">
        <v>278</v>
      </c>
      <c r="G44" s="9" t="s">
        <v>279</v>
      </c>
      <c r="H44" s="17">
        <v>68000</v>
      </c>
      <c r="I44" s="17">
        <v>68000</v>
      </c>
      <c r="J44" s="17"/>
      <c r="K44" s="17"/>
      <c r="L44" s="17">
        <v>68000</v>
      </c>
      <c r="M44" s="17"/>
      <c r="N44" s="17"/>
      <c r="O44" s="17"/>
      <c r="P44" s="23"/>
      <c r="Q44" s="17"/>
      <c r="R44" s="17"/>
      <c r="S44" s="17"/>
      <c r="T44" s="17"/>
      <c r="U44" s="17"/>
      <c r="V44" s="17"/>
      <c r="W44" s="17"/>
    </row>
    <row r="45" s="1" customFormat="1" ht="18.75" customHeight="1" spans="1:23">
      <c r="A45" s="60" t="s">
        <v>61</v>
      </c>
      <c r="B45" s="9" t="s">
        <v>298</v>
      </c>
      <c r="C45" s="10" t="s">
        <v>299</v>
      </c>
      <c r="D45" s="9" t="s">
        <v>86</v>
      </c>
      <c r="E45" s="9" t="s">
        <v>87</v>
      </c>
      <c r="F45" s="9" t="s">
        <v>247</v>
      </c>
      <c r="G45" s="9" t="s">
        <v>248</v>
      </c>
      <c r="H45" s="17">
        <v>792000</v>
      </c>
      <c r="I45" s="17">
        <v>792000</v>
      </c>
      <c r="J45" s="17"/>
      <c r="K45" s="17"/>
      <c r="L45" s="17">
        <v>792000</v>
      </c>
      <c r="M45" s="17"/>
      <c r="N45" s="17"/>
      <c r="O45" s="17"/>
      <c r="P45" s="23"/>
      <c r="Q45" s="17"/>
      <c r="R45" s="17"/>
      <c r="S45" s="17"/>
      <c r="T45" s="17"/>
      <c r="U45" s="17"/>
      <c r="V45" s="17"/>
      <c r="W45" s="17"/>
    </row>
    <row r="46" s="1" customFormat="1" ht="25" customHeight="1" spans="1:23">
      <c r="A46" s="60" t="s">
        <v>61</v>
      </c>
      <c r="B46" s="9" t="s">
        <v>300</v>
      </c>
      <c r="C46" s="10" t="s">
        <v>301</v>
      </c>
      <c r="D46" s="9" t="s">
        <v>154</v>
      </c>
      <c r="E46" s="9" t="s">
        <v>155</v>
      </c>
      <c r="F46" s="9" t="s">
        <v>251</v>
      </c>
      <c r="G46" s="9" t="s">
        <v>252</v>
      </c>
      <c r="H46" s="17">
        <v>4423</v>
      </c>
      <c r="I46" s="17">
        <v>4423</v>
      </c>
      <c r="J46" s="17"/>
      <c r="K46" s="17"/>
      <c r="L46" s="17">
        <v>4423</v>
      </c>
      <c r="M46" s="17"/>
      <c r="N46" s="17"/>
      <c r="O46" s="17"/>
      <c r="P46" s="23"/>
      <c r="Q46" s="17"/>
      <c r="R46" s="17"/>
      <c r="S46" s="17"/>
      <c r="T46" s="17"/>
      <c r="U46" s="17"/>
      <c r="V46" s="17"/>
      <c r="W46" s="17"/>
    </row>
    <row r="47" s="1" customFormat="1" ht="24" customHeight="1" spans="1:23">
      <c r="A47" s="60" t="s">
        <v>61</v>
      </c>
      <c r="B47" s="9" t="s">
        <v>302</v>
      </c>
      <c r="C47" s="10" t="s">
        <v>303</v>
      </c>
      <c r="D47" s="9" t="s">
        <v>84</v>
      </c>
      <c r="E47" s="9" t="s">
        <v>85</v>
      </c>
      <c r="F47" s="9" t="s">
        <v>263</v>
      </c>
      <c r="G47" s="9" t="s">
        <v>264</v>
      </c>
      <c r="H47" s="17">
        <v>29000</v>
      </c>
      <c r="I47" s="17">
        <v>29000</v>
      </c>
      <c r="J47" s="17"/>
      <c r="K47" s="17"/>
      <c r="L47" s="17">
        <v>29000</v>
      </c>
      <c r="M47" s="17"/>
      <c r="N47" s="17"/>
      <c r="O47" s="17"/>
      <c r="P47" s="23"/>
      <c r="Q47" s="17"/>
      <c r="R47" s="17"/>
      <c r="S47" s="17"/>
      <c r="T47" s="17"/>
      <c r="U47" s="17"/>
      <c r="V47" s="17"/>
      <c r="W47" s="17"/>
    </row>
    <row r="48" s="1" customFormat="1" ht="18.75" customHeight="1" spans="1:23">
      <c r="A48" s="12" t="s">
        <v>35</v>
      </c>
      <c r="B48" s="12"/>
      <c r="C48" s="12"/>
      <c r="D48" s="12"/>
      <c r="E48" s="12"/>
      <c r="F48" s="12"/>
      <c r="G48" s="12"/>
      <c r="H48" s="17">
        <v>14325627</v>
      </c>
      <c r="I48" s="17">
        <v>14325627</v>
      </c>
      <c r="J48" s="17"/>
      <c r="K48" s="17"/>
      <c r="L48" s="17">
        <v>14325627</v>
      </c>
      <c r="M48" s="17"/>
      <c r="N48" s="17"/>
      <c r="O48" s="17"/>
      <c r="P48" s="17"/>
      <c r="Q48" s="17"/>
      <c r="R48" s="17"/>
      <c r="S48" s="17"/>
      <c r="T48" s="17"/>
      <c r="U48" s="17"/>
      <c r="V48" s="17"/>
      <c r="W48" s="17"/>
    </row>
  </sheetData>
  <mergeCells count="30">
    <mergeCell ref="A2:W2"/>
    <mergeCell ref="A3:G3"/>
    <mergeCell ref="I4:W4"/>
    <mergeCell ref="I5:M5"/>
    <mergeCell ref="N5:P5"/>
    <mergeCell ref="R5:W5"/>
    <mergeCell ref="A48:G48"/>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07"/>
  <sheetViews>
    <sheetView showZeros="0" topLeftCell="A27" workbookViewId="0">
      <selection activeCell="C39" sqref="C39"/>
    </sheetView>
  </sheetViews>
  <sheetFormatPr defaultColWidth="8.85185185185185" defaultRowHeight="15" customHeight="1"/>
  <cols>
    <col min="1" max="1" width="17" customWidth="1"/>
    <col min="2" max="2" width="23.1111111111111" customWidth="1"/>
    <col min="3" max="3" width="32.4444444444444" customWidth="1"/>
    <col min="4" max="4" width="35.5555555555556" customWidth="1"/>
    <col min="5" max="5" width="15.3333333333333" customWidth="1"/>
    <col min="6" max="6" width="33.3333333333333" customWidth="1"/>
    <col min="7" max="7" width="15.1111111111111" customWidth="1"/>
    <col min="8" max="8" width="18.3333333333333" customWidth="1"/>
    <col min="9" max="23" width="14.287037037037" customWidth="1"/>
  </cols>
  <sheetData>
    <row r="1" ht="18.75" customHeight="1" spans="1:23">
      <c r="A1" s="2"/>
      <c r="B1" s="2"/>
      <c r="C1" s="2"/>
      <c r="D1" s="2"/>
      <c r="E1" s="2"/>
      <c r="F1" s="2"/>
      <c r="G1" s="2"/>
      <c r="H1" s="2"/>
      <c r="I1" s="2"/>
      <c r="J1" s="2"/>
      <c r="K1" s="2"/>
      <c r="L1" s="2"/>
      <c r="M1" s="2"/>
      <c r="N1" s="3"/>
      <c r="O1" s="3"/>
      <c r="P1" s="3"/>
      <c r="Q1" s="3"/>
      <c r="R1" s="3"/>
      <c r="S1" s="3"/>
      <c r="T1" s="3"/>
      <c r="U1" s="3"/>
      <c r="V1" s="3"/>
      <c r="W1" s="3" t="s">
        <v>304</v>
      </c>
    </row>
    <row r="2" ht="45" customHeight="1" spans="1:23">
      <c r="A2" s="4" t="s">
        <v>305</v>
      </c>
      <c r="B2" s="4"/>
      <c r="C2" s="4"/>
      <c r="D2" s="4"/>
      <c r="E2" s="4"/>
      <c r="F2" s="4"/>
      <c r="G2" s="4"/>
      <c r="H2" s="4"/>
      <c r="I2" s="4"/>
      <c r="J2" s="4"/>
      <c r="K2" s="4"/>
      <c r="L2" s="4"/>
      <c r="M2" s="4"/>
      <c r="N2" s="56"/>
      <c r="O2" s="56"/>
      <c r="P2" s="56"/>
      <c r="Q2" s="56"/>
      <c r="R2" s="56"/>
      <c r="S2" s="56"/>
      <c r="T2" s="56"/>
      <c r="U2" s="56"/>
      <c r="V2" s="56"/>
      <c r="W2" s="56"/>
    </row>
    <row r="3" ht="18.75" customHeight="1" spans="1:23">
      <c r="A3" s="5" t="s">
        <v>2</v>
      </c>
      <c r="B3" s="5"/>
      <c r="C3" s="5"/>
      <c r="D3" s="5"/>
      <c r="E3" s="5"/>
      <c r="F3" s="5"/>
      <c r="G3" s="5"/>
      <c r="H3" s="5"/>
      <c r="I3" s="57"/>
      <c r="J3" s="57"/>
      <c r="K3" s="57"/>
      <c r="L3" s="57"/>
      <c r="M3" s="57"/>
      <c r="N3" s="6"/>
      <c r="O3" s="6"/>
      <c r="P3" s="6"/>
      <c r="Q3" s="6"/>
      <c r="R3" s="6"/>
      <c r="S3" s="6"/>
      <c r="T3" s="6"/>
      <c r="U3" s="6"/>
      <c r="V3" s="6"/>
      <c r="W3" s="6" t="s">
        <v>32</v>
      </c>
    </row>
    <row r="4" ht="18.75" customHeight="1" spans="1:23">
      <c r="A4" s="13" t="s">
        <v>306</v>
      </c>
      <c r="B4" s="13" t="s">
        <v>224</v>
      </c>
      <c r="C4" s="13" t="s">
        <v>225</v>
      </c>
      <c r="D4" s="13" t="s">
        <v>307</v>
      </c>
      <c r="E4" s="13" t="s">
        <v>226</v>
      </c>
      <c r="F4" s="13" t="s">
        <v>227</v>
      </c>
      <c r="G4" s="13" t="s">
        <v>308</v>
      </c>
      <c r="H4" s="13" t="s">
        <v>229</v>
      </c>
      <c r="I4" s="44" t="s">
        <v>35</v>
      </c>
      <c r="J4" s="44" t="s">
        <v>309</v>
      </c>
      <c r="K4" s="13"/>
      <c r="L4" s="13"/>
      <c r="M4" s="13"/>
      <c r="N4" s="13" t="s">
        <v>231</v>
      </c>
      <c r="O4" s="13"/>
      <c r="P4" s="13"/>
      <c r="Q4" s="13" t="s">
        <v>41</v>
      </c>
      <c r="R4" s="13" t="s">
        <v>67</v>
      </c>
      <c r="S4" s="13"/>
      <c r="T4" s="13"/>
      <c r="U4" s="13"/>
      <c r="V4" s="13"/>
      <c r="W4" s="13"/>
    </row>
    <row r="5" ht="18.75" customHeight="1" spans="1:23">
      <c r="A5" s="13"/>
      <c r="B5" s="13"/>
      <c r="C5" s="13"/>
      <c r="D5" s="13"/>
      <c r="E5" s="13"/>
      <c r="F5" s="13"/>
      <c r="G5" s="13"/>
      <c r="H5" s="13"/>
      <c r="I5" s="44" t="s">
        <v>232</v>
      </c>
      <c r="J5" s="44" t="s">
        <v>38</v>
      </c>
      <c r="K5" s="13"/>
      <c r="L5" s="13" t="s">
        <v>39</v>
      </c>
      <c r="M5" s="13" t="s">
        <v>40</v>
      </c>
      <c r="N5" s="13" t="s">
        <v>38</v>
      </c>
      <c r="O5" s="13" t="s">
        <v>39</v>
      </c>
      <c r="P5" s="13" t="s">
        <v>40</v>
      </c>
      <c r="Q5" s="13" t="s">
        <v>41</v>
      </c>
      <c r="R5" s="13" t="s">
        <v>37</v>
      </c>
      <c r="S5" s="13" t="s">
        <v>44</v>
      </c>
      <c r="T5" s="13" t="s">
        <v>45</v>
      </c>
      <c r="U5" s="13" t="s">
        <v>46</v>
      </c>
      <c r="V5" s="13" t="s">
        <v>47</v>
      </c>
      <c r="W5" s="13" t="s">
        <v>48</v>
      </c>
    </row>
    <row r="6" ht="18.75" customHeight="1" spans="1:23">
      <c r="A6" s="13"/>
      <c r="B6" s="13"/>
      <c r="C6" s="13"/>
      <c r="D6" s="13"/>
      <c r="E6" s="13"/>
      <c r="F6" s="13"/>
      <c r="G6" s="13"/>
      <c r="H6" s="13"/>
      <c r="I6" s="44"/>
      <c r="J6" s="44" t="s">
        <v>38</v>
      </c>
      <c r="K6" s="13"/>
      <c r="L6" s="13" t="s">
        <v>39</v>
      </c>
      <c r="M6" s="13" t="s">
        <v>40</v>
      </c>
      <c r="N6" s="13" t="s">
        <v>38</v>
      </c>
      <c r="O6" s="13" t="s">
        <v>39</v>
      </c>
      <c r="P6" s="13" t="s">
        <v>40</v>
      </c>
      <c r="Q6" s="13"/>
      <c r="R6" s="13" t="s">
        <v>37</v>
      </c>
      <c r="S6" s="13" t="s">
        <v>44</v>
      </c>
      <c r="T6" s="13" t="s">
        <v>45</v>
      </c>
      <c r="U6" s="13" t="s">
        <v>46</v>
      </c>
      <c r="V6" s="13" t="s">
        <v>47</v>
      </c>
      <c r="W6" s="13" t="s">
        <v>48</v>
      </c>
    </row>
    <row r="7" ht="34" customHeight="1" spans="1:23">
      <c r="A7" s="13"/>
      <c r="B7" s="13"/>
      <c r="C7" s="13"/>
      <c r="D7" s="13"/>
      <c r="E7" s="13"/>
      <c r="F7" s="13"/>
      <c r="G7" s="13"/>
      <c r="H7" s="13"/>
      <c r="I7" s="44"/>
      <c r="J7" s="44" t="s">
        <v>37</v>
      </c>
      <c r="K7" s="13" t="s">
        <v>310</v>
      </c>
      <c r="L7" s="13"/>
      <c r="M7" s="13"/>
      <c r="N7" s="13"/>
      <c r="O7" s="13"/>
      <c r="P7" s="13"/>
      <c r="Q7" s="13"/>
      <c r="R7" s="13"/>
      <c r="S7" s="13"/>
      <c r="T7" s="13"/>
      <c r="U7" s="13"/>
      <c r="V7" s="13"/>
      <c r="W7" s="13"/>
    </row>
    <row r="8" ht="18.75" customHeight="1" spans="1:23">
      <c r="A8" s="14" t="s">
        <v>49</v>
      </c>
      <c r="B8" s="14">
        <v>2</v>
      </c>
      <c r="C8" s="14">
        <v>3</v>
      </c>
      <c r="D8" s="14">
        <v>4</v>
      </c>
      <c r="E8" s="14">
        <v>5</v>
      </c>
      <c r="F8" s="14">
        <v>6</v>
      </c>
      <c r="G8" s="14">
        <v>7</v>
      </c>
      <c r="H8" s="14">
        <v>8</v>
      </c>
      <c r="I8" s="14">
        <v>9</v>
      </c>
      <c r="J8" s="14">
        <v>10</v>
      </c>
      <c r="K8" s="14">
        <v>11</v>
      </c>
      <c r="L8" s="14">
        <v>12</v>
      </c>
      <c r="M8" s="14">
        <v>13</v>
      </c>
      <c r="N8" s="14">
        <v>14</v>
      </c>
      <c r="O8" s="14">
        <v>15</v>
      </c>
      <c r="P8" s="14">
        <v>16</v>
      </c>
      <c r="Q8" s="14">
        <v>17</v>
      </c>
      <c r="R8" s="14">
        <v>18</v>
      </c>
      <c r="S8" s="14">
        <v>19</v>
      </c>
      <c r="T8" s="14">
        <v>20</v>
      </c>
      <c r="U8" s="14">
        <v>21</v>
      </c>
      <c r="V8" s="14">
        <v>22</v>
      </c>
      <c r="W8" s="14">
        <v>23</v>
      </c>
    </row>
    <row r="9" s="1" customFormat="1" ht="28" customHeight="1" spans="1:23">
      <c r="A9" s="9"/>
      <c r="B9" s="9"/>
      <c r="C9" s="10" t="s">
        <v>311</v>
      </c>
      <c r="D9" s="9"/>
      <c r="E9" s="9"/>
      <c r="F9" s="9"/>
      <c r="G9" s="9"/>
      <c r="H9" s="9"/>
      <c r="I9" s="11">
        <v>50000</v>
      </c>
      <c r="J9" s="11"/>
      <c r="K9" s="11"/>
      <c r="L9" s="11"/>
      <c r="M9" s="11"/>
      <c r="N9" s="11"/>
      <c r="O9" s="11"/>
      <c r="P9" s="11"/>
      <c r="Q9" s="11"/>
      <c r="R9" s="11">
        <v>50000</v>
      </c>
      <c r="S9" s="11"/>
      <c r="T9" s="11"/>
      <c r="U9" s="11"/>
      <c r="V9" s="11"/>
      <c r="W9" s="11">
        <v>50000</v>
      </c>
    </row>
    <row r="10" s="1" customFormat="1" ht="28" customHeight="1" spans="1:23">
      <c r="A10" s="9" t="s">
        <v>312</v>
      </c>
      <c r="B10" s="9" t="s">
        <v>313</v>
      </c>
      <c r="C10" s="10" t="s">
        <v>311</v>
      </c>
      <c r="D10" s="9" t="s">
        <v>61</v>
      </c>
      <c r="E10" s="9" t="s">
        <v>84</v>
      </c>
      <c r="F10" s="9" t="s">
        <v>85</v>
      </c>
      <c r="G10" s="9" t="s">
        <v>286</v>
      </c>
      <c r="H10" s="9" t="s">
        <v>287</v>
      </c>
      <c r="I10" s="11">
        <v>2100</v>
      </c>
      <c r="J10" s="11"/>
      <c r="K10" s="11"/>
      <c r="L10" s="11"/>
      <c r="M10" s="11"/>
      <c r="N10" s="11"/>
      <c r="O10" s="11"/>
      <c r="P10" s="11"/>
      <c r="Q10" s="11"/>
      <c r="R10" s="11">
        <v>2100</v>
      </c>
      <c r="S10" s="11"/>
      <c r="T10" s="11"/>
      <c r="U10" s="11"/>
      <c r="V10" s="11"/>
      <c r="W10" s="11">
        <v>2100</v>
      </c>
    </row>
    <row r="11" s="1" customFormat="1" ht="26" customHeight="1" spans="1:23">
      <c r="A11" s="9" t="s">
        <v>312</v>
      </c>
      <c r="B11" s="9" t="s">
        <v>313</v>
      </c>
      <c r="C11" s="10" t="s">
        <v>311</v>
      </c>
      <c r="D11" s="9" t="s">
        <v>61</v>
      </c>
      <c r="E11" s="9" t="s">
        <v>84</v>
      </c>
      <c r="F11" s="9" t="s">
        <v>85</v>
      </c>
      <c r="G11" s="9" t="s">
        <v>314</v>
      </c>
      <c r="H11" s="9" t="s">
        <v>315</v>
      </c>
      <c r="I11" s="11">
        <v>25000</v>
      </c>
      <c r="J11" s="11"/>
      <c r="K11" s="11"/>
      <c r="L11" s="11"/>
      <c r="M11" s="11"/>
      <c r="N11" s="11"/>
      <c r="O11" s="11"/>
      <c r="P11" s="23"/>
      <c r="Q11" s="11"/>
      <c r="R11" s="11">
        <v>25000</v>
      </c>
      <c r="S11" s="11"/>
      <c r="T11" s="11"/>
      <c r="U11" s="11"/>
      <c r="V11" s="11"/>
      <c r="W11" s="11">
        <v>25000</v>
      </c>
    </row>
    <row r="12" s="1" customFormat="1" ht="28" customHeight="1" spans="1:23">
      <c r="A12" s="9" t="s">
        <v>312</v>
      </c>
      <c r="B12" s="9" t="s">
        <v>313</v>
      </c>
      <c r="C12" s="10" t="s">
        <v>311</v>
      </c>
      <c r="D12" s="9" t="s">
        <v>61</v>
      </c>
      <c r="E12" s="9" t="s">
        <v>84</v>
      </c>
      <c r="F12" s="9" t="s">
        <v>85</v>
      </c>
      <c r="G12" s="9" t="s">
        <v>316</v>
      </c>
      <c r="H12" s="9" t="s">
        <v>317</v>
      </c>
      <c r="I12" s="11">
        <v>4000</v>
      </c>
      <c r="J12" s="11"/>
      <c r="K12" s="11"/>
      <c r="L12" s="11"/>
      <c r="M12" s="11"/>
      <c r="N12" s="11"/>
      <c r="O12" s="11"/>
      <c r="P12" s="23"/>
      <c r="Q12" s="11"/>
      <c r="R12" s="11">
        <v>4000</v>
      </c>
      <c r="S12" s="11"/>
      <c r="T12" s="11"/>
      <c r="U12" s="11"/>
      <c r="V12" s="11"/>
      <c r="W12" s="11">
        <v>4000</v>
      </c>
    </row>
    <row r="13" s="1" customFormat="1" ht="24" customHeight="1" spans="1:23">
      <c r="A13" s="9" t="s">
        <v>312</v>
      </c>
      <c r="B13" s="9" t="s">
        <v>313</v>
      </c>
      <c r="C13" s="10" t="s">
        <v>311</v>
      </c>
      <c r="D13" s="9" t="s">
        <v>61</v>
      </c>
      <c r="E13" s="9" t="s">
        <v>84</v>
      </c>
      <c r="F13" s="9" t="s">
        <v>85</v>
      </c>
      <c r="G13" s="9" t="s">
        <v>318</v>
      </c>
      <c r="H13" s="9" t="s">
        <v>319</v>
      </c>
      <c r="I13" s="11">
        <v>18900</v>
      </c>
      <c r="J13" s="11"/>
      <c r="K13" s="11"/>
      <c r="L13" s="11"/>
      <c r="M13" s="11"/>
      <c r="N13" s="11"/>
      <c r="O13" s="11"/>
      <c r="P13" s="23"/>
      <c r="Q13" s="11"/>
      <c r="R13" s="11">
        <v>18900</v>
      </c>
      <c r="S13" s="11"/>
      <c r="T13" s="11"/>
      <c r="U13" s="11"/>
      <c r="V13" s="11"/>
      <c r="W13" s="11">
        <v>18900</v>
      </c>
    </row>
    <row r="14" s="1" customFormat="1" ht="18.75" customHeight="1" spans="1:23">
      <c r="A14" s="23"/>
      <c r="B14" s="23"/>
      <c r="C14" s="10" t="s">
        <v>320</v>
      </c>
      <c r="D14" s="23"/>
      <c r="E14" s="23"/>
      <c r="F14" s="23"/>
      <c r="G14" s="23"/>
      <c r="H14" s="23"/>
      <c r="I14" s="11">
        <v>1843000</v>
      </c>
      <c r="J14" s="11">
        <v>1843000</v>
      </c>
      <c r="K14" s="11">
        <v>1843000</v>
      </c>
      <c r="L14" s="11"/>
      <c r="M14" s="11"/>
      <c r="N14" s="11"/>
      <c r="O14" s="11"/>
      <c r="P14" s="23"/>
      <c r="Q14" s="11"/>
      <c r="R14" s="11"/>
      <c r="S14" s="11"/>
      <c r="T14" s="11"/>
      <c r="U14" s="11"/>
      <c r="V14" s="11"/>
      <c r="W14" s="11"/>
    </row>
    <row r="15" s="1" customFormat="1" ht="18.75" customHeight="1" spans="1:23">
      <c r="A15" s="9" t="s">
        <v>321</v>
      </c>
      <c r="B15" s="9" t="s">
        <v>322</v>
      </c>
      <c r="C15" s="10" t="s">
        <v>320</v>
      </c>
      <c r="D15" s="9" t="s">
        <v>61</v>
      </c>
      <c r="E15" s="9" t="s">
        <v>164</v>
      </c>
      <c r="F15" s="9" t="s">
        <v>165</v>
      </c>
      <c r="G15" s="9" t="s">
        <v>323</v>
      </c>
      <c r="H15" s="9" t="s">
        <v>324</v>
      </c>
      <c r="I15" s="11">
        <v>366000</v>
      </c>
      <c r="J15" s="11">
        <v>366000</v>
      </c>
      <c r="K15" s="11">
        <v>366000</v>
      </c>
      <c r="L15" s="11"/>
      <c r="M15" s="11"/>
      <c r="N15" s="11"/>
      <c r="O15" s="11"/>
      <c r="P15" s="23"/>
      <c r="Q15" s="11"/>
      <c r="R15" s="11"/>
      <c r="S15" s="11"/>
      <c r="T15" s="11"/>
      <c r="U15" s="11"/>
      <c r="V15" s="11"/>
      <c r="W15" s="11"/>
    </row>
    <row r="16" s="1" customFormat="1" ht="18.75" customHeight="1" spans="1:23">
      <c r="A16" s="9" t="s">
        <v>321</v>
      </c>
      <c r="B16" s="9" t="s">
        <v>322</v>
      </c>
      <c r="C16" s="10" t="s">
        <v>320</v>
      </c>
      <c r="D16" s="9" t="s">
        <v>61</v>
      </c>
      <c r="E16" s="9" t="s">
        <v>164</v>
      </c>
      <c r="F16" s="9" t="s">
        <v>165</v>
      </c>
      <c r="G16" s="9" t="s">
        <v>323</v>
      </c>
      <c r="H16" s="9" t="s">
        <v>324</v>
      </c>
      <c r="I16" s="11">
        <v>15000</v>
      </c>
      <c r="J16" s="11">
        <v>15000</v>
      </c>
      <c r="K16" s="11">
        <v>15000</v>
      </c>
      <c r="L16" s="11"/>
      <c r="M16" s="11"/>
      <c r="N16" s="11"/>
      <c r="O16" s="11"/>
      <c r="P16" s="23"/>
      <c r="Q16" s="11"/>
      <c r="R16" s="11"/>
      <c r="S16" s="11"/>
      <c r="T16" s="11"/>
      <c r="U16" s="11"/>
      <c r="V16" s="11"/>
      <c r="W16" s="11"/>
    </row>
    <row r="17" s="1" customFormat="1" ht="18.75" customHeight="1" spans="1:23">
      <c r="A17" s="9" t="s">
        <v>321</v>
      </c>
      <c r="B17" s="9" t="s">
        <v>322</v>
      </c>
      <c r="C17" s="10" t="s">
        <v>320</v>
      </c>
      <c r="D17" s="9" t="s">
        <v>61</v>
      </c>
      <c r="E17" s="9" t="s">
        <v>164</v>
      </c>
      <c r="F17" s="9" t="s">
        <v>165</v>
      </c>
      <c r="G17" s="9" t="s">
        <v>323</v>
      </c>
      <c r="H17" s="9" t="s">
        <v>324</v>
      </c>
      <c r="I17" s="11">
        <v>720000</v>
      </c>
      <c r="J17" s="11">
        <v>720000</v>
      </c>
      <c r="K17" s="11">
        <v>720000</v>
      </c>
      <c r="L17" s="11"/>
      <c r="M17" s="11"/>
      <c r="N17" s="11"/>
      <c r="O17" s="11"/>
      <c r="P17" s="23"/>
      <c r="Q17" s="11"/>
      <c r="R17" s="11"/>
      <c r="S17" s="11"/>
      <c r="T17" s="11"/>
      <c r="U17" s="11"/>
      <c r="V17" s="11"/>
      <c r="W17" s="11"/>
    </row>
    <row r="18" s="1" customFormat="1" ht="18.75" customHeight="1" spans="1:23">
      <c r="A18" s="9" t="s">
        <v>321</v>
      </c>
      <c r="B18" s="9" t="s">
        <v>322</v>
      </c>
      <c r="C18" s="10" t="s">
        <v>320</v>
      </c>
      <c r="D18" s="9" t="s">
        <v>61</v>
      </c>
      <c r="E18" s="9" t="s">
        <v>164</v>
      </c>
      <c r="F18" s="9" t="s">
        <v>165</v>
      </c>
      <c r="G18" s="9" t="s">
        <v>323</v>
      </c>
      <c r="H18" s="9" t="s">
        <v>324</v>
      </c>
      <c r="I18" s="11">
        <v>300000</v>
      </c>
      <c r="J18" s="11">
        <v>300000</v>
      </c>
      <c r="K18" s="11">
        <v>300000</v>
      </c>
      <c r="L18" s="11"/>
      <c r="M18" s="11"/>
      <c r="N18" s="11"/>
      <c r="O18" s="11"/>
      <c r="P18" s="23"/>
      <c r="Q18" s="11"/>
      <c r="R18" s="11"/>
      <c r="S18" s="11"/>
      <c r="T18" s="11"/>
      <c r="U18" s="11"/>
      <c r="V18" s="11"/>
      <c r="W18" s="11"/>
    </row>
    <row r="19" s="1" customFormat="1" ht="18.75" customHeight="1" spans="1:23">
      <c r="A19" s="9" t="s">
        <v>321</v>
      </c>
      <c r="B19" s="9" t="s">
        <v>322</v>
      </c>
      <c r="C19" s="10" t="s">
        <v>320</v>
      </c>
      <c r="D19" s="9" t="s">
        <v>61</v>
      </c>
      <c r="E19" s="9" t="s">
        <v>164</v>
      </c>
      <c r="F19" s="9" t="s">
        <v>165</v>
      </c>
      <c r="G19" s="9" t="s">
        <v>323</v>
      </c>
      <c r="H19" s="9" t="s">
        <v>324</v>
      </c>
      <c r="I19" s="11">
        <v>4000</v>
      </c>
      <c r="J19" s="11">
        <v>4000</v>
      </c>
      <c r="K19" s="11">
        <v>4000</v>
      </c>
      <c r="L19" s="11"/>
      <c r="M19" s="11"/>
      <c r="N19" s="11"/>
      <c r="O19" s="11"/>
      <c r="P19" s="23"/>
      <c r="Q19" s="11"/>
      <c r="R19" s="11"/>
      <c r="S19" s="11"/>
      <c r="T19" s="11"/>
      <c r="U19" s="11"/>
      <c r="V19" s="11"/>
      <c r="W19" s="11"/>
    </row>
    <row r="20" s="1" customFormat="1" ht="18.75" customHeight="1" spans="1:23">
      <c r="A20" s="9" t="s">
        <v>321</v>
      </c>
      <c r="B20" s="9" t="s">
        <v>322</v>
      </c>
      <c r="C20" s="10" t="s">
        <v>320</v>
      </c>
      <c r="D20" s="9" t="s">
        <v>61</v>
      </c>
      <c r="E20" s="9" t="s">
        <v>164</v>
      </c>
      <c r="F20" s="9" t="s">
        <v>165</v>
      </c>
      <c r="G20" s="9" t="s">
        <v>323</v>
      </c>
      <c r="H20" s="9" t="s">
        <v>324</v>
      </c>
      <c r="I20" s="11">
        <v>408000</v>
      </c>
      <c r="J20" s="11">
        <v>408000</v>
      </c>
      <c r="K20" s="11">
        <v>408000</v>
      </c>
      <c r="L20" s="11"/>
      <c r="M20" s="11"/>
      <c r="N20" s="11"/>
      <c r="O20" s="11"/>
      <c r="P20" s="23"/>
      <c r="Q20" s="11"/>
      <c r="R20" s="11"/>
      <c r="S20" s="11"/>
      <c r="T20" s="11"/>
      <c r="U20" s="11"/>
      <c r="V20" s="11"/>
      <c r="W20" s="11"/>
    </row>
    <row r="21" s="1" customFormat="1" ht="18.75" customHeight="1" spans="1:23">
      <c r="A21" s="9" t="s">
        <v>321</v>
      </c>
      <c r="B21" s="9" t="s">
        <v>322</v>
      </c>
      <c r="C21" s="10" t="s">
        <v>320</v>
      </c>
      <c r="D21" s="9" t="s">
        <v>61</v>
      </c>
      <c r="E21" s="9" t="s">
        <v>164</v>
      </c>
      <c r="F21" s="9" t="s">
        <v>165</v>
      </c>
      <c r="G21" s="9" t="s">
        <v>323</v>
      </c>
      <c r="H21" s="9" t="s">
        <v>324</v>
      </c>
      <c r="I21" s="11">
        <v>30000</v>
      </c>
      <c r="J21" s="11">
        <v>30000</v>
      </c>
      <c r="K21" s="11">
        <v>30000</v>
      </c>
      <c r="L21" s="11"/>
      <c r="M21" s="11"/>
      <c r="N21" s="11"/>
      <c r="O21" s="11"/>
      <c r="P21" s="23"/>
      <c r="Q21" s="11"/>
      <c r="R21" s="11"/>
      <c r="S21" s="11"/>
      <c r="T21" s="11"/>
      <c r="U21" s="11"/>
      <c r="V21" s="11"/>
      <c r="W21" s="11"/>
    </row>
    <row r="22" s="1" customFormat="1" ht="18.75" customHeight="1" spans="1:23">
      <c r="A22" s="23"/>
      <c r="B22" s="23"/>
      <c r="C22" s="10" t="s">
        <v>325</v>
      </c>
      <c r="D22" s="23"/>
      <c r="E22" s="23"/>
      <c r="F22" s="23"/>
      <c r="G22" s="23"/>
      <c r="H22" s="23"/>
      <c r="I22" s="11">
        <v>318000</v>
      </c>
      <c r="J22" s="11">
        <v>318000</v>
      </c>
      <c r="K22" s="11">
        <v>318000</v>
      </c>
      <c r="L22" s="11"/>
      <c r="M22" s="11"/>
      <c r="N22" s="11"/>
      <c r="O22" s="11"/>
      <c r="P22" s="23"/>
      <c r="Q22" s="11"/>
      <c r="R22" s="11"/>
      <c r="S22" s="11"/>
      <c r="T22" s="11"/>
      <c r="U22" s="11"/>
      <c r="V22" s="11"/>
      <c r="W22" s="11"/>
    </row>
    <row r="23" s="1" customFormat="1" ht="18.75" customHeight="1" spans="1:23">
      <c r="A23" s="9" t="s">
        <v>321</v>
      </c>
      <c r="B23" s="9" t="s">
        <v>326</v>
      </c>
      <c r="C23" s="10" t="s">
        <v>325</v>
      </c>
      <c r="D23" s="9" t="s">
        <v>61</v>
      </c>
      <c r="E23" s="9" t="s">
        <v>164</v>
      </c>
      <c r="F23" s="9" t="s">
        <v>165</v>
      </c>
      <c r="G23" s="9" t="s">
        <v>286</v>
      </c>
      <c r="H23" s="9" t="s">
        <v>287</v>
      </c>
      <c r="I23" s="11">
        <v>250000</v>
      </c>
      <c r="J23" s="11">
        <v>250000</v>
      </c>
      <c r="K23" s="11">
        <v>250000</v>
      </c>
      <c r="L23" s="11"/>
      <c r="M23" s="11"/>
      <c r="N23" s="11"/>
      <c r="O23" s="11"/>
      <c r="P23" s="23"/>
      <c r="Q23" s="11"/>
      <c r="R23" s="11"/>
      <c r="S23" s="11"/>
      <c r="T23" s="11"/>
      <c r="U23" s="11"/>
      <c r="V23" s="11"/>
      <c r="W23" s="11"/>
    </row>
    <row r="24" s="1" customFormat="1" ht="18.75" customHeight="1" spans="1:23">
      <c r="A24" s="9" t="s">
        <v>321</v>
      </c>
      <c r="B24" s="9" t="s">
        <v>326</v>
      </c>
      <c r="C24" s="10" t="s">
        <v>325</v>
      </c>
      <c r="D24" s="9" t="s">
        <v>61</v>
      </c>
      <c r="E24" s="9" t="s">
        <v>164</v>
      </c>
      <c r="F24" s="9" t="s">
        <v>165</v>
      </c>
      <c r="G24" s="9" t="s">
        <v>286</v>
      </c>
      <c r="H24" s="9" t="s">
        <v>287</v>
      </c>
      <c r="I24" s="11">
        <v>68000</v>
      </c>
      <c r="J24" s="11">
        <v>68000</v>
      </c>
      <c r="K24" s="11">
        <v>68000</v>
      </c>
      <c r="L24" s="11"/>
      <c r="M24" s="11"/>
      <c r="N24" s="11"/>
      <c r="O24" s="11"/>
      <c r="P24" s="23"/>
      <c r="Q24" s="11"/>
      <c r="R24" s="11"/>
      <c r="S24" s="11"/>
      <c r="T24" s="11"/>
      <c r="U24" s="11"/>
      <c r="V24" s="11"/>
      <c r="W24" s="11"/>
    </row>
    <row r="25" s="1" customFormat="1" ht="18.75" customHeight="1" spans="1:23">
      <c r="A25" s="23"/>
      <c r="B25" s="23"/>
      <c r="C25" s="10" t="s">
        <v>327</v>
      </c>
      <c r="D25" s="23"/>
      <c r="E25" s="23"/>
      <c r="F25" s="23"/>
      <c r="G25" s="23"/>
      <c r="H25" s="23"/>
      <c r="I25" s="11">
        <v>462000</v>
      </c>
      <c r="J25" s="11">
        <v>462000</v>
      </c>
      <c r="K25" s="11">
        <v>462000</v>
      </c>
      <c r="L25" s="11"/>
      <c r="M25" s="11"/>
      <c r="N25" s="11"/>
      <c r="O25" s="11"/>
      <c r="P25" s="23"/>
      <c r="Q25" s="11"/>
      <c r="R25" s="11"/>
      <c r="S25" s="11"/>
      <c r="T25" s="11"/>
      <c r="U25" s="11"/>
      <c r="V25" s="11"/>
      <c r="W25" s="11"/>
    </row>
    <row r="26" s="1" customFormat="1" ht="18.75" customHeight="1" spans="1:23">
      <c r="A26" s="9" t="s">
        <v>312</v>
      </c>
      <c r="B26" s="9" t="s">
        <v>328</v>
      </c>
      <c r="C26" s="10" t="s">
        <v>327</v>
      </c>
      <c r="D26" s="9" t="s">
        <v>61</v>
      </c>
      <c r="E26" s="9" t="s">
        <v>84</v>
      </c>
      <c r="F26" s="9" t="s">
        <v>85</v>
      </c>
      <c r="G26" s="9" t="s">
        <v>286</v>
      </c>
      <c r="H26" s="9" t="s">
        <v>287</v>
      </c>
      <c r="I26" s="11">
        <v>20000</v>
      </c>
      <c r="J26" s="11">
        <v>20000</v>
      </c>
      <c r="K26" s="11">
        <v>20000</v>
      </c>
      <c r="L26" s="11"/>
      <c r="M26" s="11"/>
      <c r="N26" s="11"/>
      <c r="O26" s="11"/>
      <c r="P26" s="23"/>
      <c r="Q26" s="11"/>
      <c r="R26" s="11"/>
      <c r="S26" s="11"/>
      <c r="T26" s="11"/>
      <c r="U26" s="11"/>
      <c r="V26" s="11"/>
      <c r="W26" s="11"/>
    </row>
    <row r="27" s="1" customFormat="1" ht="18.75" customHeight="1" spans="1:23">
      <c r="A27" s="9" t="s">
        <v>312</v>
      </c>
      <c r="B27" s="9" t="s">
        <v>328</v>
      </c>
      <c r="C27" s="10" t="s">
        <v>327</v>
      </c>
      <c r="D27" s="9" t="s">
        <v>61</v>
      </c>
      <c r="E27" s="9" t="s">
        <v>84</v>
      </c>
      <c r="F27" s="9" t="s">
        <v>85</v>
      </c>
      <c r="G27" s="9" t="s">
        <v>286</v>
      </c>
      <c r="H27" s="9" t="s">
        <v>287</v>
      </c>
      <c r="I27" s="11">
        <v>140000</v>
      </c>
      <c r="J27" s="11">
        <v>140000</v>
      </c>
      <c r="K27" s="11">
        <v>140000</v>
      </c>
      <c r="L27" s="11"/>
      <c r="M27" s="11"/>
      <c r="N27" s="11"/>
      <c r="O27" s="11"/>
      <c r="P27" s="23"/>
      <c r="Q27" s="11"/>
      <c r="R27" s="11"/>
      <c r="S27" s="11"/>
      <c r="T27" s="11"/>
      <c r="U27" s="11"/>
      <c r="V27" s="11"/>
      <c r="W27" s="11"/>
    </row>
    <row r="28" s="1" customFormat="1" ht="18.75" customHeight="1" spans="1:23">
      <c r="A28" s="9" t="s">
        <v>312</v>
      </c>
      <c r="B28" s="9" t="s">
        <v>328</v>
      </c>
      <c r="C28" s="10" t="s">
        <v>327</v>
      </c>
      <c r="D28" s="9" t="s">
        <v>61</v>
      </c>
      <c r="E28" s="9" t="s">
        <v>84</v>
      </c>
      <c r="F28" s="9" t="s">
        <v>85</v>
      </c>
      <c r="G28" s="9" t="s">
        <v>294</v>
      </c>
      <c r="H28" s="9" t="s">
        <v>295</v>
      </c>
      <c r="I28" s="11">
        <v>17000</v>
      </c>
      <c r="J28" s="11">
        <v>17000</v>
      </c>
      <c r="K28" s="11">
        <v>17000</v>
      </c>
      <c r="L28" s="11"/>
      <c r="M28" s="11"/>
      <c r="N28" s="11"/>
      <c r="O28" s="11"/>
      <c r="P28" s="23"/>
      <c r="Q28" s="11"/>
      <c r="R28" s="11"/>
      <c r="S28" s="11"/>
      <c r="T28" s="11"/>
      <c r="U28" s="11"/>
      <c r="V28" s="11"/>
      <c r="W28" s="11"/>
    </row>
    <row r="29" s="1" customFormat="1" ht="18.75" customHeight="1" spans="1:23">
      <c r="A29" s="9" t="s">
        <v>312</v>
      </c>
      <c r="B29" s="9" t="s">
        <v>328</v>
      </c>
      <c r="C29" s="10" t="s">
        <v>327</v>
      </c>
      <c r="D29" s="9" t="s">
        <v>61</v>
      </c>
      <c r="E29" s="9" t="s">
        <v>84</v>
      </c>
      <c r="F29" s="9" t="s">
        <v>85</v>
      </c>
      <c r="G29" s="9" t="s">
        <v>329</v>
      </c>
      <c r="H29" s="9" t="s">
        <v>330</v>
      </c>
      <c r="I29" s="11">
        <v>3570</v>
      </c>
      <c r="J29" s="11">
        <v>3570</v>
      </c>
      <c r="K29" s="11">
        <v>3570</v>
      </c>
      <c r="L29" s="11"/>
      <c r="M29" s="11"/>
      <c r="N29" s="11"/>
      <c r="O29" s="11"/>
      <c r="P29" s="23"/>
      <c r="Q29" s="11"/>
      <c r="R29" s="11"/>
      <c r="S29" s="11"/>
      <c r="T29" s="11"/>
      <c r="U29" s="11"/>
      <c r="V29" s="11"/>
      <c r="W29" s="11"/>
    </row>
    <row r="30" s="1" customFormat="1" ht="18.75" customHeight="1" spans="1:23">
      <c r="A30" s="9" t="s">
        <v>312</v>
      </c>
      <c r="B30" s="9" t="s">
        <v>328</v>
      </c>
      <c r="C30" s="10" t="s">
        <v>327</v>
      </c>
      <c r="D30" s="9" t="s">
        <v>61</v>
      </c>
      <c r="E30" s="9" t="s">
        <v>84</v>
      </c>
      <c r="F30" s="9" t="s">
        <v>85</v>
      </c>
      <c r="G30" s="9" t="s">
        <v>331</v>
      </c>
      <c r="H30" s="9" t="s">
        <v>332</v>
      </c>
      <c r="I30" s="11">
        <v>10000</v>
      </c>
      <c r="J30" s="11">
        <v>10000</v>
      </c>
      <c r="K30" s="11">
        <v>10000</v>
      </c>
      <c r="L30" s="11"/>
      <c r="M30" s="11"/>
      <c r="N30" s="11"/>
      <c r="O30" s="11"/>
      <c r="P30" s="23"/>
      <c r="Q30" s="11"/>
      <c r="R30" s="11"/>
      <c r="S30" s="11"/>
      <c r="T30" s="11"/>
      <c r="U30" s="11"/>
      <c r="V30" s="11"/>
      <c r="W30" s="11"/>
    </row>
    <row r="31" s="1" customFormat="1" ht="18.75" customHeight="1" spans="1:23">
      <c r="A31" s="9" t="s">
        <v>312</v>
      </c>
      <c r="B31" s="9" t="s">
        <v>328</v>
      </c>
      <c r="C31" s="10" t="s">
        <v>327</v>
      </c>
      <c r="D31" s="9" t="s">
        <v>61</v>
      </c>
      <c r="E31" s="9" t="s">
        <v>84</v>
      </c>
      <c r="F31" s="9" t="s">
        <v>85</v>
      </c>
      <c r="G31" s="9" t="s">
        <v>333</v>
      </c>
      <c r="H31" s="9" t="s">
        <v>334</v>
      </c>
      <c r="I31" s="11">
        <v>38000</v>
      </c>
      <c r="J31" s="11">
        <v>38000</v>
      </c>
      <c r="K31" s="11">
        <v>38000</v>
      </c>
      <c r="L31" s="11"/>
      <c r="M31" s="11"/>
      <c r="N31" s="11"/>
      <c r="O31" s="11"/>
      <c r="P31" s="23"/>
      <c r="Q31" s="11"/>
      <c r="R31" s="11"/>
      <c r="S31" s="11"/>
      <c r="T31" s="11"/>
      <c r="U31" s="11"/>
      <c r="V31" s="11"/>
      <c r="W31" s="11"/>
    </row>
    <row r="32" s="1" customFormat="1" ht="18.75" customHeight="1" spans="1:23">
      <c r="A32" s="9" t="s">
        <v>312</v>
      </c>
      <c r="B32" s="9" t="s">
        <v>328</v>
      </c>
      <c r="C32" s="10" t="s">
        <v>327</v>
      </c>
      <c r="D32" s="9" t="s">
        <v>61</v>
      </c>
      <c r="E32" s="9" t="s">
        <v>84</v>
      </c>
      <c r="F32" s="9" t="s">
        <v>85</v>
      </c>
      <c r="G32" s="9" t="s">
        <v>316</v>
      </c>
      <c r="H32" s="9" t="s">
        <v>317</v>
      </c>
      <c r="I32" s="11">
        <v>45000</v>
      </c>
      <c r="J32" s="11">
        <v>45000</v>
      </c>
      <c r="K32" s="11">
        <v>45000</v>
      </c>
      <c r="L32" s="11"/>
      <c r="M32" s="11"/>
      <c r="N32" s="11"/>
      <c r="O32" s="11"/>
      <c r="P32" s="23"/>
      <c r="Q32" s="11"/>
      <c r="R32" s="11"/>
      <c r="S32" s="11"/>
      <c r="T32" s="11"/>
      <c r="U32" s="11"/>
      <c r="V32" s="11"/>
      <c r="W32" s="11"/>
    </row>
    <row r="33" s="1" customFormat="1" ht="18.75" customHeight="1" spans="1:23">
      <c r="A33" s="9" t="s">
        <v>312</v>
      </c>
      <c r="B33" s="9" t="s">
        <v>328</v>
      </c>
      <c r="C33" s="10" t="s">
        <v>327</v>
      </c>
      <c r="D33" s="9" t="s">
        <v>61</v>
      </c>
      <c r="E33" s="9" t="s">
        <v>84</v>
      </c>
      <c r="F33" s="9" t="s">
        <v>85</v>
      </c>
      <c r="G33" s="9" t="s">
        <v>316</v>
      </c>
      <c r="H33" s="9" t="s">
        <v>317</v>
      </c>
      <c r="I33" s="11">
        <v>30000</v>
      </c>
      <c r="J33" s="11">
        <v>30000</v>
      </c>
      <c r="K33" s="11">
        <v>30000</v>
      </c>
      <c r="L33" s="11"/>
      <c r="M33" s="11"/>
      <c r="N33" s="11"/>
      <c r="O33" s="11"/>
      <c r="P33" s="23"/>
      <c r="Q33" s="11"/>
      <c r="R33" s="11"/>
      <c r="S33" s="11"/>
      <c r="T33" s="11"/>
      <c r="U33" s="11"/>
      <c r="V33" s="11"/>
      <c r="W33" s="11"/>
    </row>
    <row r="34" s="1" customFormat="1" ht="18.75" customHeight="1" spans="1:23">
      <c r="A34" s="9" t="s">
        <v>312</v>
      </c>
      <c r="B34" s="9" t="s">
        <v>328</v>
      </c>
      <c r="C34" s="10" t="s">
        <v>327</v>
      </c>
      <c r="D34" s="9" t="s">
        <v>61</v>
      </c>
      <c r="E34" s="9" t="s">
        <v>84</v>
      </c>
      <c r="F34" s="9" t="s">
        <v>85</v>
      </c>
      <c r="G34" s="9" t="s">
        <v>335</v>
      </c>
      <c r="H34" s="9" t="s">
        <v>218</v>
      </c>
      <c r="I34" s="11">
        <v>3000</v>
      </c>
      <c r="J34" s="11">
        <v>3000</v>
      </c>
      <c r="K34" s="11">
        <v>3000</v>
      </c>
      <c r="L34" s="11"/>
      <c r="M34" s="11"/>
      <c r="N34" s="11"/>
      <c r="O34" s="11"/>
      <c r="P34" s="23"/>
      <c r="Q34" s="11"/>
      <c r="R34" s="11"/>
      <c r="S34" s="11"/>
      <c r="T34" s="11"/>
      <c r="U34" s="11"/>
      <c r="V34" s="11"/>
      <c r="W34" s="11"/>
    </row>
    <row r="35" s="1" customFormat="1" ht="18.75" customHeight="1" spans="1:23">
      <c r="A35" s="9" t="s">
        <v>312</v>
      </c>
      <c r="B35" s="9" t="s">
        <v>328</v>
      </c>
      <c r="C35" s="10" t="s">
        <v>327</v>
      </c>
      <c r="D35" s="9" t="s">
        <v>61</v>
      </c>
      <c r="E35" s="9" t="s">
        <v>84</v>
      </c>
      <c r="F35" s="9" t="s">
        <v>85</v>
      </c>
      <c r="G35" s="9" t="s">
        <v>296</v>
      </c>
      <c r="H35" s="9" t="s">
        <v>297</v>
      </c>
      <c r="I35" s="11">
        <v>20000</v>
      </c>
      <c r="J35" s="11">
        <v>20000</v>
      </c>
      <c r="K35" s="11">
        <v>20000</v>
      </c>
      <c r="L35" s="11"/>
      <c r="M35" s="11"/>
      <c r="N35" s="11"/>
      <c r="O35" s="11"/>
      <c r="P35" s="23"/>
      <c r="Q35" s="11"/>
      <c r="R35" s="11"/>
      <c r="S35" s="11"/>
      <c r="T35" s="11"/>
      <c r="U35" s="11"/>
      <c r="V35" s="11"/>
      <c r="W35" s="11"/>
    </row>
    <row r="36" s="1" customFormat="1" ht="18.75" customHeight="1" spans="1:23">
      <c r="A36" s="9" t="s">
        <v>312</v>
      </c>
      <c r="B36" s="9" t="s">
        <v>328</v>
      </c>
      <c r="C36" s="10" t="s">
        <v>327</v>
      </c>
      <c r="D36" s="9" t="s">
        <v>61</v>
      </c>
      <c r="E36" s="9" t="s">
        <v>84</v>
      </c>
      <c r="F36" s="9" t="s">
        <v>85</v>
      </c>
      <c r="G36" s="9" t="s">
        <v>278</v>
      </c>
      <c r="H36" s="9" t="s">
        <v>279</v>
      </c>
      <c r="I36" s="11">
        <v>58000</v>
      </c>
      <c r="J36" s="11">
        <v>58000</v>
      </c>
      <c r="K36" s="11">
        <v>58000</v>
      </c>
      <c r="L36" s="11"/>
      <c r="M36" s="11"/>
      <c r="N36" s="11"/>
      <c r="O36" s="11"/>
      <c r="P36" s="23"/>
      <c r="Q36" s="11"/>
      <c r="R36" s="11"/>
      <c r="S36" s="11"/>
      <c r="T36" s="11"/>
      <c r="U36" s="11"/>
      <c r="V36" s="11"/>
      <c r="W36" s="11"/>
    </row>
    <row r="37" s="1" customFormat="1" ht="18.75" customHeight="1" spans="1:23">
      <c r="A37" s="9" t="s">
        <v>312</v>
      </c>
      <c r="B37" s="9" t="s">
        <v>328</v>
      </c>
      <c r="C37" s="10" t="s">
        <v>327</v>
      </c>
      <c r="D37" s="9" t="s">
        <v>61</v>
      </c>
      <c r="E37" s="9" t="s">
        <v>84</v>
      </c>
      <c r="F37" s="9" t="s">
        <v>85</v>
      </c>
      <c r="G37" s="9" t="s">
        <v>318</v>
      </c>
      <c r="H37" s="9" t="s">
        <v>319</v>
      </c>
      <c r="I37" s="11">
        <v>77430</v>
      </c>
      <c r="J37" s="11">
        <v>77430</v>
      </c>
      <c r="K37" s="11">
        <v>77430</v>
      </c>
      <c r="L37" s="11"/>
      <c r="M37" s="11"/>
      <c r="N37" s="11"/>
      <c r="O37" s="11"/>
      <c r="P37" s="23"/>
      <c r="Q37" s="11"/>
      <c r="R37" s="11"/>
      <c r="S37" s="11"/>
      <c r="T37" s="11"/>
      <c r="U37" s="11"/>
      <c r="V37" s="11"/>
      <c r="W37" s="11"/>
    </row>
    <row r="38" s="1" customFormat="1" ht="24" customHeight="1" spans="1:23">
      <c r="A38" s="23"/>
      <c r="B38" s="23"/>
      <c r="C38" s="10" t="s">
        <v>336</v>
      </c>
      <c r="D38" s="23"/>
      <c r="E38" s="23"/>
      <c r="F38" s="23"/>
      <c r="G38" s="23"/>
      <c r="H38" s="23"/>
      <c r="I38" s="11">
        <v>7000</v>
      </c>
      <c r="J38" s="11">
        <v>7000</v>
      </c>
      <c r="K38" s="11">
        <v>7000</v>
      </c>
      <c r="L38" s="11"/>
      <c r="M38" s="11"/>
      <c r="N38" s="11"/>
      <c r="O38" s="11"/>
      <c r="P38" s="23"/>
      <c r="Q38" s="11"/>
      <c r="R38" s="11"/>
      <c r="S38" s="11"/>
      <c r="T38" s="11"/>
      <c r="U38" s="11"/>
      <c r="V38" s="11"/>
      <c r="W38" s="11"/>
    </row>
    <row r="39" s="1" customFormat="1" ht="28" customHeight="1" spans="1:23">
      <c r="A39" s="9" t="s">
        <v>312</v>
      </c>
      <c r="B39" s="9" t="s">
        <v>337</v>
      </c>
      <c r="C39" s="10" t="s">
        <v>336</v>
      </c>
      <c r="D39" s="9" t="s">
        <v>61</v>
      </c>
      <c r="E39" s="9" t="s">
        <v>138</v>
      </c>
      <c r="F39" s="9" t="s">
        <v>139</v>
      </c>
      <c r="G39" s="9" t="s">
        <v>333</v>
      </c>
      <c r="H39" s="9" t="s">
        <v>334</v>
      </c>
      <c r="I39" s="11">
        <v>7000</v>
      </c>
      <c r="J39" s="11">
        <v>7000</v>
      </c>
      <c r="K39" s="11">
        <v>7000</v>
      </c>
      <c r="L39" s="11"/>
      <c r="M39" s="11"/>
      <c r="N39" s="11"/>
      <c r="O39" s="11"/>
      <c r="P39" s="23"/>
      <c r="Q39" s="11"/>
      <c r="R39" s="11"/>
      <c r="S39" s="11"/>
      <c r="T39" s="11"/>
      <c r="U39" s="11"/>
      <c r="V39" s="11"/>
      <c r="W39" s="11"/>
    </row>
    <row r="40" s="1" customFormat="1" ht="23" customHeight="1" spans="1:23">
      <c r="A40" s="23"/>
      <c r="B40" s="23"/>
      <c r="C40" s="10" t="s">
        <v>338</v>
      </c>
      <c r="D40" s="23"/>
      <c r="E40" s="23"/>
      <c r="F40" s="23"/>
      <c r="G40" s="23"/>
      <c r="H40" s="23"/>
      <c r="I40" s="11">
        <v>23000</v>
      </c>
      <c r="J40" s="11">
        <v>23000</v>
      </c>
      <c r="K40" s="11">
        <v>23000</v>
      </c>
      <c r="L40" s="11"/>
      <c r="M40" s="11"/>
      <c r="N40" s="11"/>
      <c r="O40" s="11"/>
      <c r="P40" s="23"/>
      <c r="Q40" s="11"/>
      <c r="R40" s="11"/>
      <c r="S40" s="11"/>
      <c r="T40" s="11"/>
      <c r="U40" s="11"/>
      <c r="V40" s="11"/>
      <c r="W40" s="11"/>
    </row>
    <row r="41" s="1" customFormat="1" ht="23.75" customHeight="1" spans="1:23">
      <c r="A41" s="9" t="s">
        <v>321</v>
      </c>
      <c r="B41" s="9" t="s">
        <v>339</v>
      </c>
      <c r="C41" s="10" t="s">
        <v>338</v>
      </c>
      <c r="D41" s="9" t="s">
        <v>61</v>
      </c>
      <c r="E41" s="9" t="s">
        <v>128</v>
      </c>
      <c r="F41" s="9" t="s">
        <v>129</v>
      </c>
      <c r="G41" s="9" t="s">
        <v>316</v>
      </c>
      <c r="H41" s="9" t="s">
        <v>317</v>
      </c>
      <c r="I41" s="11">
        <v>17400</v>
      </c>
      <c r="J41" s="11">
        <v>17400</v>
      </c>
      <c r="K41" s="11">
        <v>17400</v>
      </c>
      <c r="L41" s="11"/>
      <c r="M41" s="11"/>
      <c r="N41" s="11"/>
      <c r="O41" s="11"/>
      <c r="P41" s="23"/>
      <c r="Q41" s="11"/>
      <c r="R41" s="11"/>
      <c r="S41" s="11"/>
      <c r="T41" s="11"/>
      <c r="U41" s="11"/>
      <c r="V41" s="11"/>
      <c r="W41" s="11"/>
    </row>
    <row r="42" s="1" customFormat="1" ht="23.75" customHeight="1" spans="1:23">
      <c r="A42" s="9" t="s">
        <v>321</v>
      </c>
      <c r="B42" s="9" t="s">
        <v>339</v>
      </c>
      <c r="C42" s="10" t="s">
        <v>338</v>
      </c>
      <c r="D42" s="9" t="s">
        <v>61</v>
      </c>
      <c r="E42" s="9" t="s">
        <v>130</v>
      </c>
      <c r="F42" s="9" t="s">
        <v>131</v>
      </c>
      <c r="G42" s="9" t="s">
        <v>340</v>
      </c>
      <c r="H42" s="9" t="s">
        <v>341</v>
      </c>
      <c r="I42" s="11">
        <v>5600</v>
      </c>
      <c r="J42" s="11">
        <v>5600</v>
      </c>
      <c r="K42" s="11">
        <v>5600</v>
      </c>
      <c r="L42" s="11"/>
      <c r="M42" s="11"/>
      <c r="N42" s="11"/>
      <c r="O42" s="11"/>
      <c r="P42" s="23"/>
      <c r="Q42" s="11"/>
      <c r="R42" s="11"/>
      <c r="S42" s="11"/>
      <c r="T42" s="11"/>
      <c r="U42" s="11"/>
      <c r="V42" s="11"/>
      <c r="W42" s="11"/>
    </row>
    <row r="43" s="1" customFormat="1" ht="23.75" customHeight="1" spans="1:23">
      <c r="A43" s="23"/>
      <c r="B43" s="23"/>
      <c r="C43" s="10" t="s">
        <v>342</v>
      </c>
      <c r="D43" s="23"/>
      <c r="E43" s="23"/>
      <c r="F43" s="23"/>
      <c r="G43" s="23"/>
      <c r="H43" s="23"/>
      <c r="I43" s="11">
        <v>13440</v>
      </c>
      <c r="J43" s="11">
        <v>13440</v>
      </c>
      <c r="K43" s="11">
        <v>13440</v>
      </c>
      <c r="L43" s="11"/>
      <c r="M43" s="11"/>
      <c r="N43" s="11"/>
      <c r="O43" s="11"/>
      <c r="P43" s="23"/>
      <c r="Q43" s="11"/>
      <c r="R43" s="11"/>
      <c r="S43" s="11"/>
      <c r="T43" s="11"/>
      <c r="U43" s="11"/>
      <c r="V43" s="11"/>
      <c r="W43" s="11"/>
    </row>
    <row r="44" s="1" customFormat="1" ht="23.75" customHeight="1" spans="1:23">
      <c r="A44" s="9" t="s">
        <v>312</v>
      </c>
      <c r="B44" s="9" t="s">
        <v>343</v>
      </c>
      <c r="C44" s="10" t="s">
        <v>342</v>
      </c>
      <c r="D44" s="9" t="s">
        <v>61</v>
      </c>
      <c r="E44" s="9" t="s">
        <v>94</v>
      </c>
      <c r="F44" s="9" t="s">
        <v>95</v>
      </c>
      <c r="G44" s="9" t="s">
        <v>323</v>
      </c>
      <c r="H44" s="9" t="s">
        <v>324</v>
      </c>
      <c r="I44" s="11">
        <v>7440</v>
      </c>
      <c r="J44" s="11">
        <v>7440</v>
      </c>
      <c r="K44" s="11">
        <v>7440</v>
      </c>
      <c r="L44" s="11"/>
      <c r="M44" s="11"/>
      <c r="N44" s="11"/>
      <c r="O44" s="11"/>
      <c r="P44" s="23"/>
      <c r="Q44" s="11"/>
      <c r="R44" s="11"/>
      <c r="S44" s="11"/>
      <c r="T44" s="11"/>
      <c r="U44" s="11"/>
      <c r="V44" s="11"/>
      <c r="W44" s="11"/>
    </row>
    <row r="45" s="1" customFormat="1" ht="23.75" customHeight="1" spans="1:23">
      <c r="A45" s="9" t="s">
        <v>312</v>
      </c>
      <c r="B45" s="9" t="s">
        <v>343</v>
      </c>
      <c r="C45" s="10" t="s">
        <v>342</v>
      </c>
      <c r="D45" s="9" t="s">
        <v>61</v>
      </c>
      <c r="E45" s="9" t="s">
        <v>94</v>
      </c>
      <c r="F45" s="9" t="s">
        <v>95</v>
      </c>
      <c r="G45" s="9" t="s">
        <v>323</v>
      </c>
      <c r="H45" s="9" t="s">
        <v>324</v>
      </c>
      <c r="I45" s="11">
        <v>6000</v>
      </c>
      <c r="J45" s="11">
        <v>6000</v>
      </c>
      <c r="K45" s="11">
        <v>6000</v>
      </c>
      <c r="L45" s="11"/>
      <c r="M45" s="11"/>
      <c r="N45" s="11"/>
      <c r="O45" s="11"/>
      <c r="P45" s="23"/>
      <c r="Q45" s="11"/>
      <c r="R45" s="11"/>
      <c r="S45" s="11"/>
      <c r="T45" s="11"/>
      <c r="U45" s="11"/>
      <c r="V45" s="11"/>
      <c r="W45" s="11"/>
    </row>
    <row r="46" s="1" customFormat="1" ht="23.75" customHeight="1" spans="1:23">
      <c r="A46" s="23"/>
      <c r="B46" s="23"/>
      <c r="C46" s="10" t="s">
        <v>344</v>
      </c>
      <c r="D46" s="23"/>
      <c r="E46" s="23"/>
      <c r="F46" s="23"/>
      <c r="G46" s="23"/>
      <c r="H46" s="23"/>
      <c r="I46" s="11">
        <v>6120</v>
      </c>
      <c r="J46" s="11">
        <v>6120</v>
      </c>
      <c r="K46" s="11">
        <v>6120</v>
      </c>
      <c r="L46" s="11"/>
      <c r="M46" s="11"/>
      <c r="N46" s="11"/>
      <c r="O46" s="11"/>
      <c r="P46" s="23"/>
      <c r="Q46" s="11"/>
      <c r="R46" s="11"/>
      <c r="S46" s="11"/>
      <c r="T46" s="11"/>
      <c r="U46" s="11"/>
      <c r="V46" s="11"/>
      <c r="W46" s="11"/>
    </row>
    <row r="47" s="1" customFormat="1" ht="23.75" customHeight="1" spans="1:23">
      <c r="A47" s="9" t="s">
        <v>312</v>
      </c>
      <c r="B47" s="9" t="s">
        <v>345</v>
      </c>
      <c r="C47" s="10" t="s">
        <v>344</v>
      </c>
      <c r="D47" s="9" t="s">
        <v>61</v>
      </c>
      <c r="E47" s="9" t="s">
        <v>92</v>
      </c>
      <c r="F47" s="9" t="s">
        <v>93</v>
      </c>
      <c r="G47" s="9" t="s">
        <v>316</v>
      </c>
      <c r="H47" s="9" t="s">
        <v>317</v>
      </c>
      <c r="I47" s="11">
        <v>3000</v>
      </c>
      <c r="J47" s="11">
        <v>3000</v>
      </c>
      <c r="K47" s="11">
        <v>3000</v>
      </c>
      <c r="L47" s="11"/>
      <c r="M47" s="11"/>
      <c r="N47" s="11"/>
      <c r="O47" s="11"/>
      <c r="P47" s="23"/>
      <c r="Q47" s="11"/>
      <c r="R47" s="11"/>
      <c r="S47" s="11"/>
      <c r="T47" s="11"/>
      <c r="U47" s="11"/>
      <c r="V47" s="11"/>
      <c r="W47" s="11"/>
    </row>
    <row r="48" s="1" customFormat="1" ht="23.75" customHeight="1" spans="1:23">
      <c r="A48" s="9" t="s">
        <v>312</v>
      </c>
      <c r="B48" s="9" t="s">
        <v>345</v>
      </c>
      <c r="C48" s="10" t="s">
        <v>344</v>
      </c>
      <c r="D48" s="9" t="s">
        <v>61</v>
      </c>
      <c r="E48" s="9" t="s">
        <v>92</v>
      </c>
      <c r="F48" s="9" t="s">
        <v>93</v>
      </c>
      <c r="G48" s="9" t="s">
        <v>323</v>
      </c>
      <c r="H48" s="9" t="s">
        <v>324</v>
      </c>
      <c r="I48" s="11">
        <v>3120</v>
      </c>
      <c r="J48" s="11">
        <v>3120</v>
      </c>
      <c r="K48" s="11">
        <v>3120</v>
      </c>
      <c r="L48" s="11"/>
      <c r="M48" s="11"/>
      <c r="N48" s="11"/>
      <c r="O48" s="11"/>
      <c r="P48" s="23"/>
      <c r="Q48" s="11"/>
      <c r="R48" s="11"/>
      <c r="S48" s="11"/>
      <c r="T48" s="11"/>
      <c r="U48" s="11"/>
      <c r="V48" s="11"/>
      <c r="W48" s="11"/>
    </row>
    <row r="49" s="1" customFormat="1" ht="23.75" customHeight="1" spans="1:23">
      <c r="A49" s="23"/>
      <c r="B49" s="23"/>
      <c r="C49" s="10" t="s">
        <v>346</v>
      </c>
      <c r="D49" s="23"/>
      <c r="E49" s="23"/>
      <c r="F49" s="23"/>
      <c r="G49" s="23"/>
      <c r="H49" s="23"/>
      <c r="I49" s="11">
        <v>66600</v>
      </c>
      <c r="J49" s="11">
        <v>66600</v>
      </c>
      <c r="K49" s="11">
        <v>66600</v>
      </c>
      <c r="L49" s="11"/>
      <c r="M49" s="11"/>
      <c r="N49" s="11"/>
      <c r="O49" s="11"/>
      <c r="P49" s="23"/>
      <c r="Q49" s="11"/>
      <c r="R49" s="11"/>
      <c r="S49" s="11"/>
      <c r="T49" s="11"/>
      <c r="U49" s="11"/>
      <c r="V49" s="11"/>
      <c r="W49" s="11"/>
    </row>
    <row r="50" s="1" customFormat="1" ht="23.75" customHeight="1" spans="1:23">
      <c r="A50" s="9" t="s">
        <v>312</v>
      </c>
      <c r="B50" s="9" t="s">
        <v>347</v>
      </c>
      <c r="C50" s="10" t="s">
        <v>346</v>
      </c>
      <c r="D50" s="9" t="s">
        <v>61</v>
      </c>
      <c r="E50" s="9" t="s">
        <v>92</v>
      </c>
      <c r="F50" s="9" t="s">
        <v>93</v>
      </c>
      <c r="G50" s="9" t="s">
        <v>323</v>
      </c>
      <c r="H50" s="9" t="s">
        <v>324</v>
      </c>
      <c r="I50" s="11">
        <v>66600</v>
      </c>
      <c r="J50" s="11">
        <v>66600</v>
      </c>
      <c r="K50" s="11">
        <v>66600</v>
      </c>
      <c r="L50" s="11"/>
      <c r="M50" s="11"/>
      <c r="N50" s="11"/>
      <c r="O50" s="11"/>
      <c r="P50" s="23"/>
      <c r="Q50" s="11"/>
      <c r="R50" s="11"/>
      <c r="S50" s="11"/>
      <c r="T50" s="11"/>
      <c r="U50" s="11"/>
      <c r="V50" s="11"/>
      <c r="W50" s="11"/>
    </row>
    <row r="51" s="1" customFormat="1" ht="23.75" customHeight="1" spans="1:23">
      <c r="A51" s="23"/>
      <c r="B51" s="23"/>
      <c r="C51" s="10" t="s">
        <v>348</v>
      </c>
      <c r="D51" s="23"/>
      <c r="E51" s="23"/>
      <c r="F51" s="23"/>
      <c r="G51" s="23"/>
      <c r="H51" s="23"/>
      <c r="I51" s="11">
        <v>20800</v>
      </c>
      <c r="J51" s="11">
        <v>20800</v>
      </c>
      <c r="K51" s="11">
        <v>20800</v>
      </c>
      <c r="L51" s="11"/>
      <c r="M51" s="11"/>
      <c r="N51" s="11"/>
      <c r="O51" s="11"/>
      <c r="P51" s="23"/>
      <c r="Q51" s="11"/>
      <c r="R51" s="11"/>
      <c r="S51" s="11"/>
      <c r="T51" s="11"/>
      <c r="U51" s="11"/>
      <c r="V51" s="11"/>
      <c r="W51" s="11"/>
    </row>
    <row r="52" s="1" customFormat="1" ht="23.75" customHeight="1" spans="1:23">
      <c r="A52" s="9" t="s">
        <v>312</v>
      </c>
      <c r="B52" s="9" t="s">
        <v>349</v>
      </c>
      <c r="C52" s="10" t="s">
        <v>348</v>
      </c>
      <c r="D52" s="9" t="s">
        <v>61</v>
      </c>
      <c r="E52" s="9" t="s">
        <v>80</v>
      </c>
      <c r="F52" s="9" t="s">
        <v>81</v>
      </c>
      <c r="G52" s="9" t="s">
        <v>286</v>
      </c>
      <c r="H52" s="9" t="s">
        <v>287</v>
      </c>
      <c r="I52" s="11">
        <v>1200</v>
      </c>
      <c r="J52" s="11">
        <v>1200</v>
      </c>
      <c r="K52" s="11">
        <v>1200</v>
      </c>
      <c r="L52" s="11"/>
      <c r="M52" s="11"/>
      <c r="N52" s="11"/>
      <c r="O52" s="11"/>
      <c r="P52" s="23"/>
      <c r="Q52" s="11"/>
      <c r="R52" s="11"/>
      <c r="S52" s="11"/>
      <c r="T52" s="11"/>
      <c r="U52" s="11"/>
      <c r="V52" s="11"/>
      <c r="W52" s="11"/>
    </row>
    <row r="53" s="1" customFormat="1" ht="23.75" customHeight="1" spans="1:23">
      <c r="A53" s="9" t="s">
        <v>312</v>
      </c>
      <c r="B53" s="9" t="s">
        <v>349</v>
      </c>
      <c r="C53" s="10" t="s">
        <v>348</v>
      </c>
      <c r="D53" s="9" t="s">
        <v>61</v>
      </c>
      <c r="E53" s="9" t="s">
        <v>80</v>
      </c>
      <c r="F53" s="9" t="s">
        <v>81</v>
      </c>
      <c r="G53" s="9" t="s">
        <v>333</v>
      </c>
      <c r="H53" s="9" t="s">
        <v>334</v>
      </c>
      <c r="I53" s="11">
        <v>9200</v>
      </c>
      <c r="J53" s="11">
        <v>9200</v>
      </c>
      <c r="K53" s="11">
        <v>9200</v>
      </c>
      <c r="L53" s="11"/>
      <c r="M53" s="11"/>
      <c r="N53" s="11"/>
      <c r="O53" s="11"/>
      <c r="P53" s="23"/>
      <c r="Q53" s="11"/>
      <c r="R53" s="11"/>
      <c r="S53" s="11"/>
      <c r="T53" s="11"/>
      <c r="U53" s="11"/>
      <c r="V53" s="11"/>
      <c r="W53" s="11"/>
    </row>
    <row r="54" s="1" customFormat="1" ht="23.75" customHeight="1" spans="1:23">
      <c r="A54" s="9" t="s">
        <v>312</v>
      </c>
      <c r="B54" s="9" t="s">
        <v>349</v>
      </c>
      <c r="C54" s="10" t="s">
        <v>348</v>
      </c>
      <c r="D54" s="9" t="s">
        <v>61</v>
      </c>
      <c r="E54" s="9" t="s">
        <v>80</v>
      </c>
      <c r="F54" s="9" t="s">
        <v>81</v>
      </c>
      <c r="G54" s="9" t="s">
        <v>316</v>
      </c>
      <c r="H54" s="9" t="s">
        <v>317</v>
      </c>
      <c r="I54" s="11">
        <v>10400</v>
      </c>
      <c r="J54" s="11">
        <v>10400</v>
      </c>
      <c r="K54" s="11">
        <v>10400</v>
      </c>
      <c r="L54" s="11"/>
      <c r="M54" s="11"/>
      <c r="N54" s="11"/>
      <c r="O54" s="11"/>
      <c r="P54" s="23"/>
      <c r="Q54" s="11"/>
      <c r="R54" s="11"/>
      <c r="S54" s="11"/>
      <c r="T54" s="11"/>
      <c r="U54" s="11"/>
      <c r="V54" s="11"/>
      <c r="W54" s="11"/>
    </row>
    <row r="55" s="1" customFormat="1" ht="23.75" customHeight="1" spans="1:23">
      <c r="A55" s="23"/>
      <c r="B55" s="23"/>
      <c r="C55" s="10" t="s">
        <v>350</v>
      </c>
      <c r="D55" s="23"/>
      <c r="E55" s="23"/>
      <c r="F55" s="23"/>
      <c r="G55" s="23"/>
      <c r="H55" s="23"/>
      <c r="I55" s="11">
        <v>25000</v>
      </c>
      <c r="J55" s="11">
        <v>25000</v>
      </c>
      <c r="K55" s="11">
        <v>25000</v>
      </c>
      <c r="L55" s="11"/>
      <c r="M55" s="11"/>
      <c r="N55" s="11"/>
      <c r="O55" s="11"/>
      <c r="P55" s="23"/>
      <c r="Q55" s="11"/>
      <c r="R55" s="11"/>
      <c r="S55" s="11"/>
      <c r="T55" s="11"/>
      <c r="U55" s="11"/>
      <c r="V55" s="11"/>
      <c r="W55" s="11"/>
    </row>
    <row r="56" s="1" customFormat="1" ht="23.75" customHeight="1" spans="1:23">
      <c r="A56" s="9" t="s">
        <v>312</v>
      </c>
      <c r="B56" s="9" t="s">
        <v>351</v>
      </c>
      <c r="C56" s="10" t="s">
        <v>350</v>
      </c>
      <c r="D56" s="9" t="s">
        <v>61</v>
      </c>
      <c r="E56" s="9" t="s">
        <v>80</v>
      </c>
      <c r="F56" s="9" t="s">
        <v>81</v>
      </c>
      <c r="G56" s="9" t="s">
        <v>286</v>
      </c>
      <c r="H56" s="9" t="s">
        <v>287</v>
      </c>
      <c r="I56" s="11">
        <v>5000</v>
      </c>
      <c r="J56" s="11">
        <v>5000</v>
      </c>
      <c r="K56" s="11">
        <v>5000</v>
      </c>
      <c r="L56" s="11"/>
      <c r="M56" s="11"/>
      <c r="N56" s="11"/>
      <c r="O56" s="11"/>
      <c r="P56" s="23"/>
      <c r="Q56" s="11"/>
      <c r="R56" s="11"/>
      <c r="S56" s="11"/>
      <c r="T56" s="11"/>
      <c r="U56" s="11"/>
      <c r="V56" s="11"/>
      <c r="W56" s="11"/>
    </row>
    <row r="57" s="1" customFormat="1" ht="23.75" customHeight="1" spans="1:23">
      <c r="A57" s="9" t="s">
        <v>312</v>
      </c>
      <c r="B57" s="9" t="s">
        <v>351</v>
      </c>
      <c r="C57" s="10" t="s">
        <v>350</v>
      </c>
      <c r="D57" s="9" t="s">
        <v>61</v>
      </c>
      <c r="E57" s="9" t="s">
        <v>80</v>
      </c>
      <c r="F57" s="9" t="s">
        <v>81</v>
      </c>
      <c r="G57" s="9" t="s">
        <v>333</v>
      </c>
      <c r="H57" s="9" t="s">
        <v>334</v>
      </c>
      <c r="I57" s="11">
        <v>8000</v>
      </c>
      <c r="J57" s="11">
        <v>8000</v>
      </c>
      <c r="K57" s="11">
        <v>8000</v>
      </c>
      <c r="L57" s="11"/>
      <c r="M57" s="11"/>
      <c r="N57" s="11"/>
      <c r="O57" s="11"/>
      <c r="P57" s="23"/>
      <c r="Q57" s="11"/>
      <c r="R57" s="11"/>
      <c r="S57" s="11"/>
      <c r="T57" s="11"/>
      <c r="U57" s="11"/>
      <c r="V57" s="11"/>
      <c r="W57" s="11"/>
    </row>
    <row r="58" s="1" customFormat="1" ht="23.75" customHeight="1" spans="1:23">
      <c r="A58" s="9" t="s">
        <v>312</v>
      </c>
      <c r="B58" s="9" t="s">
        <v>351</v>
      </c>
      <c r="C58" s="10" t="s">
        <v>350</v>
      </c>
      <c r="D58" s="9" t="s">
        <v>61</v>
      </c>
      <c r="E58" s="9" t="s">
        <v>80</v>
      </c>
      <c r="F58" s="9" t="s">
        <v>81</v>
      </c>
      <c r="G58" s="9" t="s">
        <v>316</v>
      </c>
      <c r="H58" s="9" t="s">
        <v>317</v>
      </c>
      <c r="I58" s="11">
        <v>3000</v>
      </c>
      <c r="J58" s="11">
        <v>3000</v>
      </c>
      <c r="K58" s="11">
        <v>3000</v>
      </c>
      <c r="L58" s="11"/>
      <c r="M58" s="11"/>
      <c r="N58" s="11"/>
      <c r="O58" s="11"/>
      <c r="P58" s="23"/>
      <c r="Q58" s="11"/>
      <c r="R58" s="11"/>
      <c r="S58" s="11"/>
      <c r="T58" s="11"/>
      <c r="U58" s="11"/>
      <c r="V58" s="11"/>
      <c r="W58" s="11"/>
    </row>
    <row r="59" s="1" customFormat="1" ht="23.75" customHeight="1" spans="1:23">
      <c r="A59" s="9" t="s">
        <v>312</v>
      </c>
      <c r="B59" s="9" t="s">
        <v>351</v>
      </c>
      <c r="C59" s="10" t="s">
        <v>350</v>
      </c>
      <c r="D59" s="9" t="s">
        <v>61</v>
      </c>
      <c r="E59" s="9" t="s">
        <v>80</v>
      </c>
      <c r="F59" s="9" t="s">
        <v>81</v>
      </c>
      <c r="G59" s="9" t="s">
        <v>278</v>
      </c>
      <c r="H59" s="9" t="s">
        <v>279</v>
      </c>
      <c r="I59" s="11">
        <v>9000</v>
      </c>
      <c r="J59" s="11">
        <v>9000</v>
      </c>
      <c r="K59" s="11">
        <v>9000</v>
      </c>
      <c r="L59" s="11"/>
      <c r="M59" s="11"/>
      <c r="N59" s="11"/>
      <c r="O59" s="11"/>
      <c r="P59" s="23"/>
      <c r="Q59" s="11"/>
      <c r="R59" s="11"/>
      <c r="S59" s="11"/>
      <c r="T59" s="11"/>
      <c r="U59" s="11"/>
      <c r="V59" s="11"/>
      <c r="W59" s="11"/>
    </row>
    <row r="60" s="1" customFormat="1" ht="23.75" customHeight="1" spans="1:23">
      <c r="A60" s="23"/>
      <c r="B60" s="23"/>
      <c r="C60" s="10" t="s">
        <v>352</v>
      </c>
      <c r="D60" s="23"/>
      <c r="E60" s="23"/>
      <c r="F60" s="23"/>
      <c r="G60" s="23"/>
      <c r="H60" s="23"/>
      <c r="I60" s="11">
        <v>101574</v>
      </c>
      <c r="J60" s="11">
        <v>101574</v>
      </c>
      <c r="K60" s="11">
        <v>101574</v>
      </c>
      <c r="L60" s="11"/>
      <c r="M60" s="11"/>
      <c r="N60" s="11"/>
      <c r="O60" s="11"/>
      <c r="P60" s="23"/>
      <c r="Q60" s="11"/>
      <c r="R60" s="11"/>
      <c r="S60" s="11"/>
      <c r="T60" s="11"/>
      <c r="U60" s="11"/>
      <c r="V60" s="11"/>
      <c r="W60" s="11"/>
    </row>
    <row r="61" s="1" customFormat="1" ht="23.75" customHeight="1" spans="1:23">
      <c r="A61" s="9" t="s">
        <v>353</v>
      </c>
      <c r="B61" s="9" t="s">
        <v>354</v>
      </c>
      <c r="C61" s="10" t="s">
        <v>352</v>
      </c>
      <c r="D61" s="9" t="s">
        <v>61</v>
      </c>
      <c r="E61" s="9" t="s">
        <v>88</v>
      </c>
      <c r="F61" s="9" t="s">
        <v>89</v>
      </c>
      <c r="G61" s="9" t="s">
        <v>278</v>
      </c>
      <c r="H61" s="9" t="s">
        <v>279</v>
      </c>
      <c r="I61" s="11">
        <v>101574</v>
      </c>
      <c r="J61" s="11">
        <v>101574</v>
      </c>
      <c r="K61" s="11">
        <v>101574</v>
      </c>
      <c r="L61" s="11"/>
      <c r="M61" s="11"/>
      <c r="N61" s="11"/>
      <c r="O61" s="11"/>
      <c r="P61" s="23"/>
      <c r="Q61" s="11"/>
      <c r="R61" s="11"/>
      <c r="S61" s="11"/>
      <c r="T61" s="11"/>
      <c r="U61" s="11"/>
      <c r="V61" s="11"/>
      <c r="W61" s="11"/>
    </row>
    <row r="62" s="1" customFormat="1" ht="23.75" customHeight="1" spans="1:23">
      <c r="A62" s="23"/>
      <c r="B62" s="23"/>
      <c r="C62" s="10" t="s">
        <v>355</v>
      </c>
      <c r="D62" s="23"/>
      <c r="E62" s="23"/>
      <c r="F62" s="23"/>
      <c r="G62" s="23"/>
      <c r="H62" s="23"/>
      <c r="I62" s="11">
        <v>10000</v>
      </c>
      <c r="J62" s="11">
        <v>10000</v>
      </c>
      <c r="K62" s="11">
        <v>10000</v>
      </c>
      <c r="L62" s="11"/>
      <c r="M62" s="11"/>
      <c r="N62" s="11"/>
      <c r="O62" s="11"/>
      <c r="P62" s="23"/>
      <c r="Q62" s="11"/>
      <c r="R62" s="11"/>
      <c r="S62" s="11"/>
      <c r="T62" s="11"/>
      <c r="U62" s="11"/>
      <c r="V62" s="11"/>
      <c r="W62" s="11"/>
    </row>
    <row r="63" s="1" customFormat="1" ht="23.75" customHeight="1" spans="1:23">
      <c r="A63" s="9" t="s">
        <v>312</v>
      </c>
      <c r="B63" s="9" t="s">
        <v>356</v>
      </c>
      <c r="C63" s="10" t="s">
        <v>355</v>
      </c>
      <c r="D63" s="9" t="s">
        <v>61</v>
      </c>
      <c r="E63" s="9" t="s">
        <v>124</v>
      </c>
      <c r="F63" s="9" t="s">
        <v>125</v>
      </c>
      <c r="G63" s="9" t="s">
        <v>340</v>
      </c>
      <c r="H63" s="9" t="s">
        <v>341</v>
      </c>
      <c r="I63" s="11">
        <v>2000</v>
      </c>
      <c r="J63" s="11">
        <v>2000</v>
      </c>
      <c r="K63" s="11">
        <v>2000</v>
      </c>
      <c r="L63" s="11"/>
      <c r="M63" s="11"/>
      <c r="N63" s="11"/>
      <c r="O63" s="11"/>
      <c r="P63" s="23"/>
      <c r="Q63" s="11"/>
      <c r="R63" s="11"/>
      <c r="S63" s="11"/>
      <c r="T63" s="11"/>
      <c r="U63" s="11"/>
      <c r="V63" s="11"/>
      <c r="W63" s="11"/>
    </row>
    <row r="64" s="1" customFormat="1" ht="23.75" customHeight="1" spans="1:23">
      <c r="A64" s="9" t="s">
        <v>312</v>
      </c>
      <c r="B64" s="9" t="s">
        <v>356</v>
      </c>
      <c r="C64" s="10" t="s">
        <v>355</v>
      </c>
      <c r="D64" s="9" t="s">
        <v>61</v>
      </c>
      <c r="E64" s="9" t="s">
        <v>124</v>
      </c>
      <c r="F64" s="9" t="s">
        <v>125</v>
      </c>
      <c r="G64" s="9" t="s">
        <v>323</v>
      </c>
      <c r="H64" s="9" t="s">
        <v>324</v>
      </c>
      <c r="I64" s="11">
        <v>8000</v>
      </c>
      <c r="J64" s="11">
        <v>8000</v>
      </c>
      <c r="K64" s="11">
        <v>8000</v>
      </c>
      <c r="L64" s="11"/>
      <c r="M64" s="11"/>
      <c r="N64" s="11"/>
      <c r="O64" s="11"/>
      <c r="P64" s="23"/>
      <c r="Q64" s="11"/>
      <c r="R64" s="11"/>
      <c r="S64" s="11"/>
      <c r="T64" s="11"/>
      <c r="U64" s="11"/>
      <c r="V64" s="11"/>
      <c r="W64" s="11"/>
    </row>
    <row r="65" s="1" customFormat="1" ht="23.75" customHeight="1" spans="1:23">
      <c r="A65" s="23"/>
      <c r="B65" s="23"/>
      <c r="C65" s="10" t="s">
        <v>357</v>
      </c>
      <c r="D65" s="23"/>
      <c r="E65" s="23"/>
      <c r="F65" s="23"/>
      <c r="G65" s="23"/>
      <c r="H65" s="23"/>
      <c r="I65" s="11">
        <v>40000</v>
      </c>
      <c r="J65" s="11"/>
      <c r="K65" s="11"/>
      <c r="L65" s="11"/>
      <c r="M65" s="11"/>
      <c r="N65" s="11"/>
      <c r="O65" s="11"/>
      <c r="P65" s="23"/>
      <c r="Q65" s="11"/>
      <c r="R65" s="11">
        <v>40000</v>
      </c>
      <c r="S65" s="11"/>
      <c r="T65" s="11"/>
      <c r="U65" s="11"/>
      <c r="V65" s="11"/>
      <c r="W65" s="11">
        <v>40000</v>
      </c>
    </row>
    <row r="66" s="1" customFormat="1" ht="23.75" customHeight="1" spans="1:23">
      <c r="A66" s="9" t="s">
        <v>312</v>
      </c>
      <c r="B66" s="9" t="s">
        <v>358</v>
      </c>
      <c r="C66" s="10" t="s">
        <v>357</v>
      </c>
      <c r="D66" s="9" t="s">
        <v>61</v>
      </c>
      <c r="E66" s="9" t="s">
        <v>170</v>
      </c>
      <c r="F66" s="9" t="s">
        <v>171</v>
      </c>
      <c r="G66" s="9" t="s">
        <v>316</v>
      </c>
      <c r="H66" s="9" t="s">
        <v>317</v>
      </c>
      <c r="I66" s="11">
        <v>5580</v>
      </c>
      <c r="J66" s="11"/>
      <c r="K66" s="11"/>
      <c r="L66" s="11"/>
      <c r="M66" s="11"/>
      <c r="N66" s="11"/>
      <c r="O66" s="11"/>
      <c r="P66" s="23"/>
      <c r="Q66" s="11"/>
      <c r="R66" s="11">
        <v>5580</v>
      </c>
      <c r="S66" s="11"/>
      <c r="T66" s="11"/>
      <c r="U66" s="11"/>
      <c r="V66" s="11"/>
      <c r="W66" s="11">
        <v>5580</v>
      </c>
    </row>
    <row r="67" s="1" customFormat="1" ht="23.75" customHeight="1" spans="1:23">
      <c r="A67" s="9" t="s">
        <v>312</v>
      </c>
      <c r="B67" s="9" t="s">
        <v>358</v>
      </c>
      <c r="C67" s="10" t="s">
        <v>357</v>
      </c>
      <c r="D67" s="9" t="s">
        <v>61</v>
      </c>
      <c r="E67" s="9" t="s">
        <v>170</v>
      </c>
      <c r="F67" s="9" t="s">
        <v>171</v>
      </c>
      <c r="G67" s="9" t="s">
        <v>296</v>
      </c>
      <c r="H67" s="9" t="s">
        <v>297</v>
      </c>
      <c r="I67" s="11">
        <v>34420</v>
      </c>
      <c r="J67" s="11"/>
      <c r="K67" s="11"/>
      <c r="L67" s="11"/>
      <c r="M67" s="11"/>
      <c r="N67" s="11"/>
      <c r="O67" s="11"/>
      <c r="P67" s="23"/>
      <c r="Q67" s="11"/>
      <c r="R67" s="11">
        <v>34420</v>
      </c>
      <c r="S67" s="11"/>
      <c r="T67" s="11"/>
      <c r="U67" s="11"/>
      <c r="V67" s="11"/>
      <c r="W67" s="11">
        <v>34420</v>
      </c>
    </row>
    <row r="68" s="1" customFormat="1" ht="23.75" customHeight="1" spans="1:23">
      <c r="A68" s="23"/>
      <c r="B68" s="23"/>
      <c r="C68" s="10" t="s">
        <v>359</v>
      </c>
      <c r="D68" s="23"/>
      <c r="E68" s="23"/>
      <c r="F68" s="23"/>
      <c r="G68" s="23"/>
      <c r="H68" s="23"/>
      <c r="I68" s="11">
        <v>20105.88</v>
      </c>
      <c r="J68" s="11"/>
      <c r="K68" s="11"/>
      <c r="L68" s="11"/>
      <c r="M68" s="11"/>
      <c r="N68" s="11"/>
      <c r="O68" s="11"/>
      <c r="P68" s="23"/>
      <c r="Q68" s="11"/>
      <c r="R68" s="11">
        <v>20105.88</v>
      </c>
      <c r="S68" s="11"/>
      <c r="T68" s="11"/>
      <c r="U68" s="11"/>
      <c r="V68" s="11"/>
      <c r="W68" s="11">
        <v>20105.88</v>
      </c>
    </row>
    <row r="69" s="1" customFormat="1" ht="23.75" customHeight="1" spans="1:23">
      <c r="A69" s="9" t="s">
        <v>312</v>
      </c>
      <c r="B69" s="9" t="s">
        <v>360</v>
      </c>
      <c r="C69" s="10" t="s">
        <v>359</v>
      </c>
      <c r="D69" s="9" t="s">
        <v>61</v>
      </c>
      <c r="E69" s="9" t="s">
        <v>100</v>
      </c>
      <c r="F69" s="9" t="s">
        <v>101</v>
      </c>
      <c r="G69" s="9" t="s">
        <v>286</v>
      </c>
      <c r="H69" s="9" t="s">
        <v>287</v>
      </c>
      <c r="I69" s="11">
        <v>14605.88</v>
      </c>
      <c r="J69" s="11"/>
      <c r="K69" s="11"/>
      <c r="L69" s="11"/>
      <c r="M69" s="11"/>
      <c r="N69" s="11"/>
      <c r="O69" s="11"/>
      <c r="P69" s="23"/>
      <c r="Q69" s="11"/>
      <c r="R69" s="11">
        <v>14605.88</v>
      </c>
      <c r="S69" s="11"/>
      <c r="T69" s="11"/>
      <c r="U69" s="11"/>
      <c r="V69" s="11"/>
      <c r="W69" s="11">
        <v>14605.88</v>
      </c>
    </row>
    <row r="70" s="1" customFormat="1" ht="23.75" customHeight="1" spans="1:23">
      <c r="A70" s="9" t="s">
        <v>312</v>
      </c>
      <c r="B70" s="9" t="s">
        <v>360</v>
      </c>
      <c r="C70" s="10" t="s">
        <v>359</v>
      </c>
      <c r="D70" s="9" t="s">
        <v>61</v>
      </c>
      <c r="E70" s="9" t="s">
        <v>100</v>
      </c>
      <c r="F70" s="9" t="s">
        <v>101</v>
      </c>
      <c r="G70" s="9" t="s">
        <v>361</v>
      </c>
      <c r="H70" s="9" t="s">
        <v>362</v>
      </c>
      <c r="I70" s="11">
        <v>4500</v>
      </c>
      <c r="J70" s="11"/>
      <c r="K70" s="11"/>
      <c r="L70" s="11"/>
      <c r="M70" s="11"/>
      <c r="N70" s="11"/>
      <c r="O70" s="11"/>
      <c r="P70" s="23"/>
      <c r="Q70" s="11"/>
      <c r="R70" s="11">
        <v>4500</v>
      </c>
      <c r="S70" s="11"/>
      <c r="T70" s="11"/>
      <c r="U70" s="11"/>
      <c r="V70" s="11"/>
      <c r="W70" s="11">
        <v>4500</v>
      </c>
    </row>
    <row r="71" s="1" customFormat="1" ht="23.75" customHeight="1" spans="1:23">
      <c r="A71" s="9" t="s">
        <v>312</v>
      </c>
      <c r="B71" s="9" t="s">
        <v>360</v>
      </c>
      <c r="C71" s="10" t="s">
        <v>359</v>
      </c>
      <c r="D71" s="9" t="s">
        <v>61</v>
      </c>
      <c r="E71" s="9" t="s">
        <v>100</v>
      </c>
      <c r="F71" s="9" t="s">
        <v>101</v>
      </c>
      <c r="G71" s="9" t="s">
        <v>318</v>
      </c>
      <c r="H71" s="9" t="s">
        <v>319</v>
      </c>
      <c r="I71" s="11">
        <v>1000</v>
      </c>
      <c r="J71" s="11"/>
      <c r="K71" s="11"/>
      <c r="L71" s="11"/>
      <c r="M71" s="11"/>
      <c r="N71" s="11"/>
      <c r="O71" s="11"/>
      <c r="P71" s="23"/>
      <c r="Q71" s="11"/>
      <c r="R71" s="11">
        <v>1000</v>
      </c>
      <c r="S71" s="11"/>
      <c r="T71" s="11"/>
      <c r="U71" s="11"/>
      <c r="V71" s="11"/>
      <c r="W71" s="11">
        <v>1000</v>
      </c>
    </row>
    <row r="72" s="1" customFormat="1" ht="18.75" customHeight="1" spans="1:23">
      <c r="A72" s="23"/>
      <c r="B72" s="23"/>
      <c r="C72" s="10" t="s">
        <v>363</v>
      </c>
      <c r="D72" s="23"/>
      <c r="E72" s="23"/>
      <c r="F72" s="23"/>
      <c r="G72" s="23"/>
      <c r="H72" s="23"/>
      <c r="I72" s="11">
        <v>50000</v>
      </c>
      <c r="J72" s="11">
        <v>50000</v>
      </c>
      <c r="K72" s="11">
        <v>50000</v>
      </c>
      <c r="L72" s="11"/>
      <c r="M72" s="11"/>
      <c r="N72" s="11"/>
      <c r="O72" s="11"/>
      <c r="P72" s="23"/>
      <c r="Q72" s="11"/>
      <c r="R72" s="11"/>
      <c r="S72" s="11"/>
      <c r="T72" s="11"/>
      <c r="U72" s="11"/>
      <c r="V72" s="11"/>
      <c r="W72" s="11"/>
    </row>
    <row r="73" s="1" customFormat="1" ht="18.75" customHeight="1" spans="1:23">
      <c r="A73" s="9" t="s">
        <v>353</v>
      </c>
      <c r="B73" s="9" t="s">
        <v>364</v>
      </c>
      <c r="C73" s="10" t="s">
        <v>363</v>
      </c>
      <c r="D73" s="9" t="s">
        <v>61</v>
      </c>
      <c r="E73" s="9" t="s">
        <v>94</v>
      </c>
      <c r="F73" s="9" t="s">
        <v>95</v>
      </c>
      <c r="G73" s="9" t="s">
        <v>286</v>
      </c>
      <c r="H73" s="9" t="s">
        <v>287</v>
      </c>
      <c r="I73" s="11">
        <v>18000</v>
      </c>
      <c r="J73" s="11">
        <v>18000</v>
      </c>
      <c r="K73" s="11">
        <v>18000</v>
      </c>
      <c r="L73" s="11"/>
      <c r="M73" s="11"/>
      <c r="N73" s="11"/>
      <c r="O73" s="11"/>
      <c r="P73" s="23"/>
      <c r="Q73" s="11"/>
      <c r="R73" s="11"/>
      <c r="S73" s="11"/>
      <c r="T73" s="11"/>
      <c r="U73" s="11"/>
      <c r="V73" s="11"/>
      <c r="W73" s="11"/>
    </row>
    <row r="74" s="1" customFormat="1" ht="18.75" customHeight="1" spans="1:23">
      <c r="A74" s="9" t="s">
        <v>353</v>
      </c>
      <c r="B74" s="9" t="s">
        <v>364</v>
      </c>
      <c r="C74" s="10" t="s">
        <v>363</v>
      </c>
      <c r="D74" s="9" t="s">
        <v>61</v>
      </c>
      <c r="E74" s="9" t="s">
        <v>94</v>
      </c>
      <c r="F74" s="9" t="s">
        <v>95</v>
      </c>
      <c r="G74" s="9" t="s">
        <v>316</v>
      </c>
      <c r="H74" s="9" t="s">
        <v>317</v>
      </c>
      <c r="I74" s="11">
        <v>32000</v>
      </c>
      <c r="J74" s="11">
        <v>32000</v>
      </c>
      <c r="K74" s="11">
        <v>32000</v>
      </c>
      <c r="L74" s="11"/>
      <c r="M74" s="11"/>
      <c r="N74" s="11"/>
      <c r="O74" s="11"/>
      <c r="P74" s="23"/>
      <c r="Q74" s="11"/>
      <c r="R74" s="11"/>
      <c r="S74" s="11"/>
      <c r="T74" s="11"/>
      <c r="U74" s="11"/>
      <c r="V74" s="11"/>
      <c r="W74" s="11"/>
    </row>
    <row r="75" s="1" customFormat="1" ht="18.75" customHeight="1" spans="1:23">
      <c r="A75" s="23"/>
      <c r="B75" s="23"/>
      <c r="C75" s="10" t="s">
        <v>365</v>
      </c>
      <c r="D75" s="23"/>
      <c r="E75" s="23"/>
      <c r="F75" s="23"/>
      <c r="G75" s="23"/>
      <c r="H75" s="23"/>
      <c r="I75" s="11">
        <v>1468583</v>
      </c>
      <c r="J75" s="11">
        <v>1468583</v>
      </c>
      <c r="K75" s="11">
        <v>1468583</v>
      </c>
      <c r="L75" s="11"/>
      <c r="M75" s="11"/>
      <c r="N75" s="11"/>
      <c r="O75" s="11"/>
      <c r="P75" s="23"/>
      <c r="Q75" s="11"/>
      <c r="R75" s="11"/>
      <c r="S75" s="11"/>
      <c r="T75" s="11"/>
      <c r="U75" s="11"/>
      <c r="V75" s="11"/>
      <c r="W75" s="11"/>
    </row>
    <row r="76" s="1" customFormat="1" ht="18.75" customHeight="1" spans="1:23">
      <c r="A76" s="9" t="s">
        <v>312</v>
      </c>
      <c r="B76" s="9" t="s">
        <v>366</v>
      </c>
      <c r="C76" s="10" t="s">
        <v>365</v>
      </c>
      <c r="D76" s="9" t="s">
        <v>61</v>
      </c>
      <c r="E76" s="9" t="s">
        <v>164</v>
      </c>
      <c r="F76" s="9" t="s">
        <v>165</v>
      </c>
      <c r="G76" s="9" t="s">
        <v>323</v>
      </c>
      <c r="H76" s="9" t="s">
        <v>324</v>
      </c>
      <c r="I76" s="11">
        <v>72000</v>
      </c>
      <c r="J76" s="11">
        <v>72000</v>
      </c>
      <c r="K76" s="11">
        <v>72000</v>
      </c>
      <c r="L76" s="11"/>
      <c r="M76" s="11"/>
      <c r="N76" s="11"/>
      <c r="O76" s="11"/>
      <c r="P76" s="23"/>
      <c r="Q76" s="11"/>
      <c r="R76" s="11"/>
      <c r="S76" s="11"/>
      <c r="T76" s="11"/>
      <c r="U76" s="11"/>
      <c r="V76" s="11"/>
      <c r="W76" s="11"/>
    </row>
    <row r="77" s="1" customFormat="1" ht="18.75" customHeight="1" spans="1:23">
      <c r="A77" s="9" t="s">
        <v>312</v>
      </c>
      <c r="B77" s="9" t="s">
        <v>366</v>
      </c>
      <c r="C77" s="10" t="s">
        <v>365</v>
      </c>
      <c r="D77" s="9" t="s">
        <v>61</v>
      </c>
      <c r="E77" s="9" t="s">
        <v>164</v>
      </c>
      <c r="F77" s="9" t="s">
        <v>165</v>
      </c>
      <c r="G77" s="9" t="s">
        <v>323</v>
      </c>
      <c r="H77" s="9" t="s">
        <v>324</v>
      </c>
      <c r="I77" s="11">
        <v>31600</v>
      </c>
      <c r="J77" s="11">
        <v>31600</v>
      </c>
      <c r="K77" s="11">
        <v>31600</v>
      </c>
      <c r="L77" s="11"/>
      <c r="M77" s="11"/>
      <c r="N77" s="11"/>
      <c r="O77" s="11"/>
      <c r="P77" s="23"/>
      <c r="Q77" s="11"/>
      <c r="R77" s="11"/>
      <c r="S77" s="11"/>
      <c r="T77" s="11"/>
      <c r="U77" s="11"/>
      <c r="V77" s="11"/>
      <c r="W77" s="11"/>
    </row>
    <row r="78" s="1" customFormat="1" ht="18.75" customHeight="1" spans="1:23">
      <c r="A78" s="9" t="s">
        <v>312</v>
      </c>
      <c r="B78" s="9" t="s">
        <v>366</v>
      </c>
      <c r="C78" s="10" t="s">
        <v>365</v>
      </c>
      <c r="D78" s="9" t="s">
        <v>61</v>
      </c>
      <c r="E78" s="9" t="s">
        <v>164</v>
      </c>
      <c r="F78" s="9" t="s">
        <v>165</v>
      </c>
      <c r="G78" s="9" t="s">
        <v>323</v>
      </c>
      <c r="H78" s="9" t="s">
        <v>324</v>
      </c>
      <c r="I78" s="11">
        <v>60583</v>
      </c>
      <c r="J78" s="11">
        <v>60583</v>
      </c>
      <c r="K78" s="11">
        <v>60583</v>
      </c>
      <c r="L78" s="11"/>
      <c r="M78" s="11"/>
      <c r="N78" s="11"/>
      <c r="O78" s="11"/>
      <c r="P78" s="23"/>
      <c r="Q78" s="11"/>
      <c r="R78" s="11"/>
      <c r="S78" s="11"/>
      <c r="T78" s="11"/>
      <c r="U78" s="11"/>
      <c r="V78" s="11"/>
      <c r="W78" s="11"/>
    </row>
    <row r="79" s="1" customFormat="1" ht="18.75" customHeight="1" spans="1:23">
      <c r="A79" s="9" t="s">
        <v>312</v>
      </c>
      <c r="B79" s="9" t="s">
        <v>366</v>
      </c>
      <c r="C79" s="10" t="s">
        <v>365</v>
      </c>
      <c r="D79" s="9" t="s">
        <v>61</v>
      </c>
      <c r="E79" s="9" t="s">
        <v>164</v>
      </c>
      <c r="F79" s="9" t="s">
        <v>165</v>
      </c>
      <c r="G79" s="9" t="s">
        <v>323</v>
      </c>
      <c r="H79" s="9" t="s">
        <v>324</v>
      </c>
      <c r="I79" s="11">
        <v>91200</v>
      </c>
      <c r="J79" s="11">
        <v>91200</v>
      </c>
      <c r="K79" s="11">
        <v>91200</v>
      </c>
      <c r="L79" s="11"/>
      <c r="M79" s="11"/>
      <c r="N79" s="11"/>
      <c r="O79" s="11"/>
      <c r="P79" s="23"/>
      <c r="Q79" s="11"/>
      <c r="R79" s="11"/>
      <c r="S79" s="11"/>
      <c r="T79" s="11"/>
      <c r="U79" s="11"/>
      <c r="V79" s="11"/>
      <c r="W79" s="11"/>
    </row>
    <row r="80" s="1" customFormat="1" ht="18.75" customHeight="1" spans="1:23">
      <c r="A80" s="9" t="s">
        <v>312</v>
      </c>
      <c r="B80" s="9" t="s">
        <v>366</v>
      </c>
      <c r="C80" s="10" t="s">
        <v>365</v>
      </c>
      <c r="D80" s="9" t="s">
        <v>61</v>
      </c>
      <c r="E80" s="9" t="s">
        <v>164</v>
      </c>
      <c r="F80" s="9" t="s">
        <v>165</v>
      </c>
      <c r="G80" s="9" t="s">
        <v>323</v>
      </c>
      <c r="H80" s="9" t="s">
        <v>324</v>
      </c>
      <c r="I80" s="11">
        <v>4200</v>
      </c>
      <c r="J80" s="11">
        <v>4200</v>
      </c>
      <c r="K80" s="11">
        <v>4200</v>
      </c>
      <c r="L80" s="11"/>
      <c r="M80" s="11"/>
      <c r="N80" s="11"/>
      <c r="O80" s="11"/>
      <c r="P80" s="23"/>
      <c r="Q80" s="11"/>
      <c r="R80" s="11"/>
      <c r="S80" s="11"/>
      <c r="T80" s="11"/>
      <c r="U80" s="11"/>
      <c r="V80" s="11"/>
      <c r="W80" s="11"/>
    </row>
    <row r="81" s="1" customFormat="1" ht="18.75" customHeight="1" spans="1:23">
      <c r="A81" s="9" t="s">
        <v>312</v>
      </c>
      <c r="B81" s="9" t="s">
        <v>366</v>
      </c>
      <c r="C81" s="10" t="s">
        <v>365</v>
      </c>
      <c r="D81" s="9" t="s">
        <v>61</v>
      </c>
      <c r="E81" s="9" t="s">
        <v>164</v>
      </c>
      <c r="F81" s="9" t="s">
        <v>165</v>
      </c>
      <c r="G81" s="9" t="s">
        <v>323</v>
      </c>
      <c r="H81" s="9" t="s">
        <v>324</v>
      </c>
      <c r="I81" s="11">
        <v>75600</v>
      </c>
      <c r="J81" s="11">
        <v>75600</v>
      </c>
      <c r="K81" s="11">
        <v>75600</v>
      </c>
      <c r="L81" s="11"/>
      <c r="M81" s="11"/>
      <c r="N81" s="11"/>
      <c r="O81" s="11"/>
      <c r="P81" s="23"/>
      <c r="Q81" s="11"/>
      <c r="R81" s="11"/>
      <c r="S81" s="11"/>
      <c r="T81" s="11"/>
      <c r="U81" s="11"/>
      <c r="V81" s="11"/>
      <c r="W81" s="11"/>
    </row>
    <row r="82" s="1" customFormat="1" ht="18.75" customHeight="1" spans="1:23">
      <c r="A82" s="9" t="s">
        <v>312</v>
      </c>
      <c r="B82" s="9" t="s">
        <v>366</v>
      </c>
      <c r="C82" s="10" t="s">
        <v>365</v>
      </c>
      <c r="D82" s="9" t="s">
        <v>61</v>
      </c>
      <c r="E82" s="9" t="s">
        <v>164</v>
      </c>
      <c r="F82" s="9" t="s">
        <v>165</v>
      </c>
      <c r="G82" s="9" t="s">
        <v>323</v>
      </c>
      <c r="H82" s="9" t="s">
        <v>324</v>
      </c>
      <c r="I82" s="11">
        <v>21000</v>
      </c>
      <c r="J82" s="11">
        <v>21000</v>
      </c>
      <c r="K82" s="11">
        <v>21000</v>
      </c>
      <c r="L82" s="11"/>
      <c r="M82" s="11"/>
      <c r="N82" s="11"/>
      <c r="O82" s="11"/>
      <c r="P82" s="23"/>
      <c r="Q82" s="11"/>
      <c r="R82" s="11"/>
      <c r="S82" s="11"/>
      <c r="T82" s="11"/>
      <c r="U82" s="11"/>
      <c r="V82" s="11"/>
      <c r="W82" s="11"/>
    </row>
    <row r="83" s="1" customFormat="1" ht="18.75" customHeight="1" spans="1:23">
      <c r="A83" s="9" t="s">
        <v>312</v>
      </c>
      <c r="B83" s="9" t="s">
        <v>366</v>
      </c>
      <c r="C83" s="10" t="s">
        <v>365</v>
      </c>
      <c r="D83" s="9" t="s">
        <v>61</v>
      </c>
      <c r="E83" s="9" t="s">
        <v>164</v>
      </c>
      <c r="F83" s="9" t="s">
        <v>165</v>
      </c>
      <c r="G83" s="9" t="s">
        <v>323</v>
      </c>
      <c r="H83" s="9" t="s">
        <v>324</v>
      </c>
      <c r="I83" s="11">
        <v>30000</v>
      </c>
      <c r="J83" s="11">
        <v>30000</v>
      </c>
      <c r="K83" s="11">
        <v>30000</v>
      </c>
      <c r="L83" s="11"/>
      <c r="M83" s="11"/>
      <c r="N83" s="11"/>
      <c r="O83" s="11"/>
      <c r="P83" s="23"/>
      <c r="Q83" s="11"/>
      <c r="R83" s="11"/>
      <c r="S83" s="11"/>
      <c r="T83" s="11"/>
      <c r="U83" s="11"/>
      <c r="V83" s="11"/>
      <c r="W83" s="11"/>
    </row>
    <row r="84" s="1" customFormat="1" ht="18.75" customHeight="1" spans="1:23">
      <c r="A84" s="9" t="s">
        <v>312</v>
      </c>
      <c r="B84" s="9" t="s">
        <v>366</v>
      </c>
      <c r="C84" s="10" t="s">
        <v>365</v>
      </c>
      <c r="D84" s="9" t="s">
        <v>61</v>
      </c>
      <c r="E84" s="9" t="s">
        <v>164</v>
      </c>
      <c r="F84" s="9" t="s">
        <v>165</v>
      </c>
      <c r="G84" s="9" t="s">
        <v>323</v>
      </c>
      <c r="H84" s="9" t="s">
        <v>324</v>
      </c>
      <c r="I84" s="11">
        <v>326400</v>
      </c>
      <c r="J84" s="11">
        <v>326400</v>
      </c>
      <c r="K84" s="11">
        <v>326400</v>
      </c>
      <c r="L84" s="11"/>
      <c r="M84" s="11"/>
      <c r="N84" s="11"/>
      <c r="O84" s="11"/>
      <c r="P84" s="23"/>
      <c r="Q84" s="11"/>
      <c r="R84" s="11"/>
      <c r="S84" s="11"/>
      <c r="T84" s="11"/>
      <c r="U84" s="11"/>
      <c r="V84" s="11"/>
      <c r="W84" s="11"/>
    </row>
    <row r="85" s="1" customFormat="1" ht="18.75" customHeight="1" spans="1:23">
      <c r="A85" s="9" t="s">
        <v>312</v>
      </c>
      <c r="B85" s="9" t="s">
        <v>366</v>
      </c>
      <c r="C85" s="10" t="s">
        <v>365</v>
      </c>
      <c r="D85" s="9" t="s">
        <v>61</v>
      </c>
      <c r="E85" s="9" t="s">
        <v>164</v>
      </c>
      <c r="F85" s="9" t="s">
        <v>165</v>
      </c>
      <c r="G85" s="9" t="s">
        <v>323</v>
      </c>
      <c r="H85" s="9" t="s">
        <v>324</v>
      </c>
      <c r="I85" s="11">
        <v>756000</v>
      </c>
      <c r="J85" s="11">
        <v>756000</v>
      </c>
      <c r="K85" s="11">
        <v>756000</v>
      </c>
      <c r="L85" s="11"/>
      <c r="M85" s="11"/>
      <c r="N85" s="11"/>
      <c r="O85" s="11"/>
      <c r="P85" s="23"/>
      <c r="Q85" s="11"/>
      <c r="R85" s="11"/>
      <c r="S85" s="11"/>
      <c r="T85" s="11"/>
      <c r="U85" s="11"/>
      <c r="V85" s="11"/>
      <c r="W85" s="11"/>
    </row>
    <row r="86" s="1" customFormat="1" ht="18.75" customHeight="1" spans="1:23">
      <c r="A86" s="23"/>
      <c r="B86" s="23"/>
      <c r="C86" s="10" t="s">
        <v>367</v>
      </c>
      <c r="D86" s="23"/>
      <c r="E86" s="23"/>
      <c r="F86" s="23"/>
      <c r="G86" s="23"/>
      <c r="H86" s="23"/>
      <c r="I86" s="11">
        <v>25200</v>
      </c>
      <c r="J86" s="11">
        <v>25200</v>
      </c>
      <c r="K86" s="11">
        <v>25200</v>
      </c>
      <c r="L86" s="11"/>
      <c r="M86" s="11"/>
      <c r="N86" s="11"/>
      <c r="O86" s="11"/>
      <c r="P86" s="23"/>
      <c r="Q86" s="11"/>
      <c r="R86" s="11"/>
      <c r="S86" s="11"/>
      <c r="T86" s="11"/>
      <c r="U86" s="11"/>
      <c r="V86" s="11"/>
      <c r="W86" s="11"/>
    </row>
    <row r="87" s="1" customFormat="1" ht="18.75" customHeight="1" spans="1:23">
      <c r="A87" s="9" t="s">
        <v>321</v>
      </c>
      <c r="B87" s="9" t="s">
        <v>368</v>
      </c>
      <c r="C87" s="10" t="s">
        <v>367</v>
      </c>
      <c r="D87" s="9" t="s">
        <v>61</v>
      </c>
      <c r="E87" s="9" t="s">
        <v>160</v>
      </c>
      <c r="F87" s="9" t="s">
        <v>161</v>
      </c>
      <c r="G87" s="9" t="s">
        <v>323</v>
      </c>
      <c r="H87" s="9" t="s">
        <v>324</v>
      </c>
      <c r="I87" s="11">
        <v>25200</v>
      </c>
      <c r="J87" s="11">
        <v>25200</v>
      </c>
      <c r="K87" s="11">
        <v>25200</v>
      </c>
      <c r="L87" s="11"/>
      <c r="M87" s="11"/>
      <c r="N87" s="11"/>
      <c r="O87" s="11"/>
      <c r="P87" s="23"/>
      <c r="Q87" s="11"/>
      <c r="R87" s="11"/>
      <c r="S87" s="11"/>
      <c r="T87" s="11"/>
      <c r="U87" s="11"/>
      <c r="V87" s="11"/>
      <c r="W87" s="11"/>
    </row>
    <row r="88" s="1" customFormat="1" ht="18.75" customHeight="1" spans="1:23">
      <c r="A88" s="23"/>
      <c r="B88" s="23"/>
      <c r="C88" s="10" t="s">
        <v>369</v>
      </c>
      <c r="D88" s="23"/>
      <c r="E88" s="23"/>
      <c r="F88" s="23"/>
      <c r="G88" s="23"/>
      <c r="H88" s="23"/>
      <c r="I88" s="11">
        <v>1800</v>
      </c>
      <c r="J88" s="11">
        <v>1800</v>
      </c>
      <c r="K88" s="11">
        <v>1800</v>
      </c>
      <c r="L88" s="11"/>
      <c r="M88" s="11"/>
      <c r="N88" s="11"/>
      <c r="O88" s="11"/>
      <c r="P88" s="23"/>
      <c r="Q88" s="11"/>
      <c r="R88" s="11"/>
      <c r="S88" s="11"/>
      <c r="T88" s="11"/>
      <c r="U88" s="11"/>
      <c r="V88" s="11"/>
      <c r="W88" s="11"/>
    </row>
    <row r="89" s="1" customFormat="1" ht="18.75" customHeight="1" spans="1:23">
      <c r="A89" s="9" t="s">
        <v>312</v>
      </c>
      <c r="B89" s="9" t="s">
        <v>370</v>
      </c>
      <c r="C89" s="10" t="s">
        <v>369</v>
      </c>
      <c r="D89" s="9" t="s">
        <v>61</v>
      </c>
      <c r="E89" s="9" t="s">
        <v>106</v>
      </c>
      <c r="F89" s="9" t="s">
        <v>107</v>
      </c>
      <c r="G89" s="9" t="s">
        <v>316</v>
      </c>
      <c r="H89" s="9" t="s">
        <v>317</v>
      </c>
      <c r="I89" s="11">
        <v>1800</v>
      </c>
      <c r="J89" s="11">
        <v>1800</v>
      </c>
      <c r="K89" s="11">
        <v>1800</v>
      </c>
      <c r="L89" s="11"/>
      <c r="M89" s="11"/>
      <c r="N89" s="11"/>
      <c r="O89" s="11"/>
      <c r="P89" s="23"/>
      <c r="Q89" s="11"/>
      <c r="R89" s="11"/>
      <c r="S89" s="11"/>
      <c r="T89" s="11"/>
      <c r="U89" s="11"/>
      <c r="V89" s="11"/>
      <c r="W89" s="11"/>
    </row>
    <row r="90" s="1" customFormat="1" ht="18.75" customHeight="1" spans="1:23">
      <c r="A90" s="23"/>
      <c r="B90" s="23"/>
      <c r="C90" s="10" t="s">
        <v>371</v>
      </c>
      <c r="D90" s="23"/>
      <c r="E90" s="23"/>
      <c r="F90" s="23"/>
      <c r="G90" s="23"/>
      <c r="H90" s="23"/>
      <c r="I90" s="11">
        <v>8736</v>
      </c>
      <c r="J90" s="11">
        <v>8736</v>
      </c>
      <c r="K90" s="11">
        <v>8736</v>
      </c>
      <c r="L90" s="11"/>
      <c r="M90" s="11"/>
      <c r="N90" s="11"/>
      <c r="O90" s="11"/>
      <c r="P90" s="23"/>
      <c r="Q90" s="11"/>
      <c r="R90" s="11"/>
      <c r="S90" s="11"/>
      <c r="T90" s="11"/>
      <c r="U90" s="11"/>
      <c r="V90" s="11"/>
      <c r="W90" s="11"/>
    </row>
    <row r="91" s="1" customFormat="1" ht="18.75" customHeight="1" spans="1:23">
      <c r="A91" s="9" t="s">
        <v>321</v>
      </c>
      <c r="B91" s="9" t="s">
        <v>372</v>
      </c>
      <c r="C91" s="10" t="s">
        <v>371</v>
      </c>
      <c r="D91" s="9" t="s">
        <v>61</v>
      </c>
      <c r="E91" s="9" t="s">
        <v>120</v>
      </c>
      <c r="F91" s="9" t="s">
        <v>121</v>
      </c>
      <c r="G91" s="9" t="s">
        <v>323</v>
      </c>
      <c r="H91" s="9" t="s">
        <v>324</v>
      </c>
      <c r="I91" s="11">
        <v>8736</v>
      </c>
      <c r="J91" s="11">
        <v>8736</v>
      </c>
      <c r="K91" s="11">
        <v>8736</v>
      </c>
      <c r="L91" s="11"/>
      <c r="M91" s="11"/>
      <c r="N91" s="11"/>
      <c r="O91" s="11"/>
      <c r="P91" s="23"/>
      <c r="Q91" s="11"/>
      <c r="R91" s="11"/>
      <c r="S91" s="11"/>
      <c r="T91" s="11"/>
      <c r="U91" s="11"/>
      <c r="V91" s="11"/>
      <c r="W91" s="11"/>
    </row>
    <row r="92" s="1" customFormat="1" ht="23.75" customHeight="1" spans="1:23">
      <c r="A92" s="23"/>
      <c r="B92" s="23"/>
      <c r="C92" s="10" t="s">
        <v>373</v>
      </c>
      <c r="D92" s="23"/>
      <c r="E92" s="23"/>
      <c r="F92" s="23"/>
      <c r="G92" s="23"/>
      <c r="H92" s="23"/>
      <c r="I92" s="11">
        <v>100000</v>
      </c>
      <c r="J92" s="11"/>
      <c r="K92" s="11"/>
      <c r="L92" s="11"/>
      <c r="M92" s="11"/>
      <c r="N92" s="11"/>
      <c r="O92" s="11"/>
      <c r="P92" s="23"/>
      <c r="Q92" s="11"/>
      <c r="R92" s="11">
        <v>100000</v>
      </c>
      <c r="S92" s="11"/>
      <c r="T92" s="11"/>
      <c r="U92" s="11"/>
      <c r="V92" s="11"/>
      <c r="W92" s="11">
        <v>100000</v>
      </c>
    </row>
    <row r="93" s="1" customFormat="1" ht="23.75" customHeight="1" spans="1:23">
      <c r="A93" s="9" t="s">
        <v>312</v>
      </c>
      <c r="B93" s="9" t="s">
        <v>374</v>
      </c>
      <c r="C93" s="10" t="s">
        <v>373</v>
      </c>
      <c r="D93" s="9" t="s">
        <v>61</v>
      </c>
      <c r="E93" s="9" t="s">
        <v>144</v>
      </c>
      <c r="F93" s="9" t="s">
        <v>145</v>
      </c>
      <c r="G93" s="9" t="s">
        <v>286</v>
      </c>
      <c r="H93" s="9" t="s">
        <v>287</v>
      </c>
      <c r="I93" s="11">
        <v>10000</v>
      </c>
      <c r="J93" s="11"/>
      <c r="K93" s="11"/>
      <c r="L93" s="11"/>
      <c r="M93" s="11"/>
      <c r="N93" s="11"/>
      <c r="O93" s="11"/>
      <c r="P93" s="23"/>
      <c r="Q93" s="11"/>
      <c r="R93" s="11">
        <v>10000</v>
      </c>
      <c r="S93" s="11"/>
      <c r="T93" s="11"/>
      <c r="U93" s="11"/>
      <c r="V93" s="11"/>
      <c r="W93" s="11">
        <v>10000</v>
      </c>
    </row>
    <row r="94" s="1" customFormat="1" ht="23.75" customHeight="1" spans="1:23">
      <c r="A94" s="9" t="s">
        <v>312</v>
      </c>
      <c r="B94" s="9" t="s">
        <v>374</v>
      </c>
      <c r="C94" s="10" t="s">
        <v>373</v>
      </c>
      <c r="D94" s="9" t="s">
        <v>61</v>
      </c>
      <c r="E94" s="9" t="s">
        <v>144</v>
      </c>
      <c r="F94" s="9" t="s">
        <v>145</v>
      </c>
      <c r="G94" s="9" t="s">
        <v>316</v>
      </c>
      <c r="H94" s="9" t="s">
        <v>317</v>
      </c>
      <c r="I94" s="11">
        <v>16000</v>
      </c>
      <c r="J94" s="11"/>
      <c r="K94" s="11"/>
      <c r="L94" s="11"/>
      <c r="M94" s="11"/>
      <c r="N94" s="11"/>
      <c r="O94" s="11"/>
      <c r="P94" s="23"/>
      <c r="Q94" s="11"/>
      <c r="R94" s="11">
        <v>16000</v>
      </c>
      <c r="S94" s="11"/>
      <c r="T94" s="11"/>
      <c r="U94" s="11"/>
      <c r="V94" s="11"/>
      <c r="W94" s="11">
        <v>16000</v>
      </c>
    </row>
    <row r="95" s="1" customFormat="1" ht="23.75" customHeight="1" spans="1:23">
      <c r="A95" s="9" t="s">
        <v>312</v>
      </c>
      <c r="B95" s="9" t="s">
        <v>374</v>
      </c>
      <c r="C95" s="10" t="s">
        <v>373</v>
      </c>
      <c r="D95" s="9" t="s">
        <v>61</v>
      </c>
      <c r="E95" s="9" t="s">
        <v>144</v>
      </c>
      <c r="F95" s="9" t="s">
        <v>145</v>
      </c>
      <c r="G95" s="9" t="s">
        <v>278</v>
      </c>
      <c r="H95" s="9" t="s">
        <v>279</v>
      </c>
      <c r="I95" s="11">
        <v>64000</v>
      </c>
      <c r="J95" s="11"/>
      <c r="K95" s="11"/>
      <c r="L95" s="11"/>
      <c r="M95" s="11"/>
      <c r="N95" s="11"/>
      <c r="O95" s="11"/>
      <c r="P95" s="23"/>
      <c r="Q95" s="11"/>
      <c r="R95" s="11">
        <v>64000</v>
      </c>
      <c r="S95" s="11"/>
      <c r="T95" s="11"/>
      <c r="U95" s="11"/>
      <c r="V95" s="11"/>
      <c r="W95" s="11">
        <v>64000</v>
      </c>
    </row>
    <row r="96" s="1" customFormat="1" ht="23.75" customHeight="1" spans="1:23">
      <c r="A96" s="9" t="s">
        <v>312</v>
      </c>
      <c r="B96" s="9" t="s">
        <v>374</v>
      </c>
      <c r="C96" s="10" t="s">
        <v>373</v>
      </c>
      <c r="D96" s="9" t="s">
        <v>61</v>
      </c>
      <c r="E96" s="9" t="s">
        <v>144</v>
      </c>
      <c r="F96" s="9" t="s">
        <v>145</v>
      </c>
      <c r="G96" s="9" t="s">
        <v>323</v>
      </c>
      <c r="H96" s="9" t="s">
        <v>324</v>
      </c>
      <c r="I96" s="11">
        <v>10000</v>
      </c>
      <c r="J96" s="11"/>
      <c r="K96" s="11"/>
      <c r="L96" s="11"/>
      <c r="M96" s="11"/>
      <c r="N96" s="11"/>
      <c r="O96" s="11"/>
      <c r="P96" s="23"/>
      <c r="Q96" s="11"/>
      <c r="R96" s="11">
        <v>10000</v>
      </c>
      <c r="S96" s="11"/>
      <c r="T96" s="11"/>
      <c r="U96" s="11"/>
      <c r="V96" s="11"/>
      <c r="W96" s="11">
        <v>10000</v>
      </c>
    </row>
    <row r="97" s="1" customFormat="1" ht="23.75" customHeight="1" spans="1:23">
      <c r="A97" s="9"/>
      <c r="B97" s="9"/>
      <c r="C97" s="10" t="s">
        <v>375</v>
      </c>
      <c r="D97" s="9"/>
      <c r="E97" s="9"/>
      <c r="F97" s="9"/>
      <c r="G97" s="9"/>
      <c r="H97" s="9"/>
      <c r="I97" s="11"/>
      <c r="J97" s="11"/>
      <c r="K97" s="11"/>
      <c r="L97" s="11"/>
      <c r="M97" s="11"/>
      <c r="N97" s="11"/>
      <c r="O97" s="11"/>
      <c r="P97" s="23"/>
      <c r="Q97" s="11"/>
      <c r="R97" s="11"/>
      <c r="S97" s="11"/>
      <c r="T97" s="11"/>
      <c r="U97" s="11"/>
      <c r="V97" s="11"/>
      <c r="W97" s="11"/>
    </row>
    <row r="98" s="1" customFormat="1" ht="23.75" customHeight="1" spans="1:23">
      <c r="A98" s="9" t="s">
        <v>321</v>
      </c>
      <c r="B98" s="97" t="s">
        <v>376</v>
      </c>
      <c r="C98" s="10" t="s">
        <v>375</v>
      </c>
      <c r="D98" s="9" t="s">
        <v>61</v>
      </c>
      <c r="E98" s="9">
        <v>2240601</v>
      </c>
      <c r="F98" s="9" t="s">
        <v>210</v>
      </c>
      <c r="G98" s="9">
        <v>31005</v>
      </c>
      <c r="H98" s="9" t="s">
        <v>377</v>
      </c>
      <c r="I98" s="11">
        <v>40000</v>
      </c>
      <c r="J98" s="11">
        <v>40000</v>
      </c>
      <c r="K98" s="11">
        <v>40000</v>
      </c>
      <c r="L98" s="11"/>
      <c r="M98" s="11"/>
      <c r="N98" s="11"/>
      <c r="O98" s="11"/>
      <c r="P98" s="23"/>
      <c r="Q98" s="11"/>
      <c r="R98" s="11"/>
      <c r="S98" s="11"/>
      <c r="T98" s="11"/>
      <c r="U98" s="11"/>
      <c r="V98" s="11"/>
      <c r="W98" s="11"/>
    </row>
    <row r="99" s="1" customFormat="1" ht="23.75" customHeight="1" spans="1:23">
      <c r="A99" s="9"/>
      <c r="B99" s="9"/>
      <c r="C99" s="10" t="s">
        <v>378</v>
      </c>
      <c r="D99" s="9"/>
      <c r="E99" s="9"/>
      <c r="F99" s="9"/>
      <c r="G99" s="9"/>
      <c r="H99" s="9"/>
      <c r="I99" s="11"/>
      <c r="J99" s="11"/>
      <c r="K99" s="11"/>
      <c r="L99" s="11"/>
      <c r="M99" s="11"/>
      <c r="N99" s="11"/>
      <c r="O99" s="11"/>
      <c r="P99" s="23"/>
      <c r="Q99" s="11"/>
      <c r="R99" s="11"/>
      <c r="S99" s="11"/>
      <c r="T99" s="11"/>
      <c r="U99" s="11"/>
      <c r="V99" s="11"/>
      <c r="W99" s="11"/>
    </row>
    <row r="100" s="1" customFormat="1" ht="23.75" customHeight="1" spans="1:23">
      <c r="A100" s="9" t="s">
        <v>312</v>
      </c>
      <c r="B100" s="97" t="s">
        <v>379</v>
      </c>
      <c r="C100" s="10" t="s">
        <v>378</v>
      </c>
      <c r="D100" s="9" t="s">
        <v>61</v>
      </c>
      <c r="E100" s="9">
        <v>2240601</v>
      </c>
      <c r="F100" s="9" t="s">
        <v>210</v>
      </c>
      <c r="G100" s="9">
        <v>30227</v>
      </c>
      <c r="H100" s="9" t="s">
        <v>297</v>
      </c>
      <c r="I100" s="11">
        <v>10000</v>
      </c>
      <c r="J100" s="11">
        <v>10000</v>
      </c>
      <c r="K100" s="11">
        <v>10000</v>
      </c>
      <c r="L100" s="11"/>
      <c r="M100" s="11"/>
      <c r="N100" s="11"/>
      <c r="O100" s="11"/>
      <c r="P100" s="23"/>
      <c r="Q100" s="11"/>
      <c r="R100" s="11"/>
      <c r="S100" s="11"/>
      <c r="T100" s="11"/>
      <c r="U100" s="11"/>
      <c r="V100" s="11"/>
      <c r="W100" s="11"/>
    </row>
    <row r="101" s="1" customFormat="1" ht="23.75" customHeight="1" spans="1:23">
      <c r="A101" s="9"/>
      <c r="B101" s="9"/>
      <c r="C101" s="10" t="s">
        <v>380</v>
      </c>
      <c r="D101" s="9"/>
      <c r="E101" s="9"/>
      <c r="F101" s="9"/>
      <c r="G101" s="9"/>
      <c r="H101" s="9"/>
      <c r="I101" s="11"/>
      <c r="J101" s="11"/>
      <c r="K101" s="11"/>
      <c r="L101" s="11"/>
      <c r="M101" s="11"/>
      <c r="N101" s="11"/>
      <c r="O101" s="11"/>
      <c r="P101" s="23"/>
      <c r="Q101" s="11"/>
      <c r="R101" s="11"/>
      <c r="S101" s="11"/>
      <c r="T101" s="11"/>
      <c r="U101" s="11"/>
      <c r="V101" s="11"/>
      <c r="W101" s="11"/>
    </row>
    <row r="102" s="1" customFormat="1" ht="23.75" customHeight="1" spans="1:23">
      <c r="A102" s="9" t="s">
        <v>312</v>
      </c>
      <c r="B102" s="97" t="s">
        <v>381</v>
      </c>
      <c r="C102" s="10" t="s">
        <v>380</v>
      </c>
      <c r="D102" s="9" t="s">
        <v>61</v>
      </c>
      <c r="E102" s="9">
        <v>2240703</v>
      </c>
      <c r="F102" s="9" t="s">
        <v>212</v>
      </c>
      <c r="G102" s="9">
        <v>30227</v>
      </c>
      <c r="H102" s="9" t="s">
        <v>297</v>
      </c>
      <c r="I102" s="11">
        <v>30000</v>
      </c>
      <c r="J102" s="11">
        <v>30000</v>
      </c>
      <c r="K102" s="11">
        <v>30000</v>
      </c>
      <c r="L102" s="11"/>
      <c r="M102" s="11"/>
      <c r="N102" s="11"/>
      <c r="O102" s="11"/>
      <c r="P102" s="23"/>
      <c r="Q102" s="11"/>
      <c r="R102" s="11"/>
      <c r="S102" s="11"/>
      <c r="T102" s="11"/>
      <c r="U102" s="11"/>
      <c r="V102" s="11"/>
      <c r="W102" s="11"/>
    </row>
    <row r="103" s="1" customFormat="1" ht="23.75" customHeight="1" spans="1:23">
      <c r="A103" s="9"/>
      <c r="B103" s="9"/>
      <c r="C103" s="10" t="s">
        <v>382</v>
      </c>
      <c r="D103" s="9"/>
      <c r="E103" s="9"/>
      <c r="F103" s="9"/>
      <c r="G103" s="9"/>
      <c r="H103" s="9"/>
      <c r="I103" s="11"/>
      <c r="J103" s="11"/>
      <c r="K103" s="11"/>
      <c r="L103" s="11"/>
      <c r="M103" s="11"/>
      <c r="N103" s="11"/>
      <c r="O103" s="11"/>
      <c r="P103" s="23"/>
      <c r="Q103" s="11"/>
      <c r="R103" s="11"/>
      <c r="S103" s="11"/>
      <c r="T103" s="11"/>
      <c r="U103" s="11"/>
      <c r="V103" s="11"/>
      <c r="W103" s="11"/>
    </row>
    <row r="104" s="1" customFormat="1" ht="23.75" customHeight="1" spans="1:23">
      <c r="A104" s="9" t="s">
        <v>321</v>
      </c>
      <c r="B104" s="97" t="s">
        <v>383</v>
      </c>
      <c r="C104" s="10" t="s">
        <v>382</v>
      </c>
      <c r="D104" s="9" t="s">
        <v>61</v>
      </c>
      <c r="E104" s="9">
        <v>2296002</v>
      </c>
      <c r="F104" s="9" t="s">
        <v>384</v>
      </c>
      <c r="G104" s="9">
        <v>31005</v>
      </c>
      <c r="H104" s="9" t="s">
        <v>377</v>
      </c>
      <c r="I104" s="11">
        <v>80000</v>
      </c>
      <c r="J104" s="11"/>
      <c r="K104" s="11"/>
      <c r="L104" s="11">
        <v>80000</v>
      </c>
      <c r="M104" s="11"/>
      <c r="N104" s="11"/>
      <c r="O104" s="11"/>
      <c r="P104" s="23"/>
      <c r="Q104" s="11"/>
      <c r="R104" s="11"/>
      <c r="S104" s="11"/>
      <c r="T104" s="11"/>
      <c r="U104" s="11"/>
      <c r="V104" s="11"/>
      <c r="W104" s="11"/>
    </row>
    <row r="105" s="1" customFormat="1" ht="23.75" customHeight="1" spans="1:23">
      <c r="A105" s="9"/>
      <c r="B105" s="9"/>
      <c r="C105" s="10" t="s">
        <v>385</v>
      </c>
      <c r="D105" s="9"/>
      <c r="E105" s="9"/>
      <c r="F105" s="9"/>
      <c r="G105" s="9"/>
      <c r="H105" s="9"/>
      <c r="I105" s="11"/>
      <c r="J105" s="11"/>
      <c r="K105" s="11"/>
      <c r="L105" s="11"/>
      <c r="M105" s="11"/>
      <c r="N105" s="11"/>
      <c r="O105" s="11"/>
      <c r="P105" s="23"/>
      <c r="Q105" s="11"/>
      <c r="R105" s="11"/>
      <c r="S105" s="11"/>
      <c r="T105" s="11"/>
      <c r="U105" s="11"/>
      <c r="V105" s="11"/>
      <c r="W105" s="11"/>
    </row>
    <row r="106" s="1" customFormat="1" ht="23.75" customHeight="1" spans="1:23">
      <c r="A106" s="9" t="s">
        <v>321</v>
      </c>
      <c r="B106" s="97" t="s">
        <v>386</v>
      </c>
      <c r="C106" s="10" t="s">
        <v>385</v>
      </c>
      <c r="D106" s="9" t="s">
        <v>61</v>
      </c>
      <c r="E106" s="9">
        <v>2296002</v>
      </c>
      <c r="F106" s="9" t="s">
        <v>384</v>
      </c>
      <c r="G106" s="9">
        <v>30901</v>
      </c>
      <c r="H106" s="9" t="s">
        <v>387</v>
      </c>
      <c r="I106" s="11">
        <v>450000</v>
      </c>
      <c r="J106" s="11"/>
      <c r="K106" s="11"/>
      <c r="L106" s="11">
        <v>450000</v>
      </c>
      <c r="M106" s="11"/>
      <c r="N106" s="11"/>
      <c r="O106" s="11"/>
      <c r="P106" s="23"/>
      <c r="Q106" s="11"/>
      <c r="R106" s="11"/>
      <c r="S106" s="11"/>
      <c r="T106" s="11"/>
      <c r="U106" s="11"/>
      <c r="V106" s="11"/>
      <c r="W106" s="11"/>
    </row>
    <row r="107" s="1" customFormat="1" ht="18.75" customHeight="1" spans="1:23">
      <c r="A107" s="12" t="s">
        <v>35</v>
      </c>
      <c r="B107" s="12"/>
      <c r="C107" s="12"/>
      <c r="D107" s="12"/>
      <c r="E107" s="12"/>
      <c r="F107" s="12"/>
      <c r="G107" s="12"/>
      <c r="H107" s="12"/>
      <c r="I107" s="11">
        <v>5270958.88</v>
      </c>
      <c r="J107" s="11">
        <v>4530853</v>
      </c>
      <c r="K107" s="11">
        <v>4530853</v>
      </c>
      <c r="L107" s="11">
        <v>530000</v>
      </c>
      <c r="M107" s="11"/>
      <c r="N107" s="11"/>
      <c r="O107" s="11"/>
      <c r="P107" s="11"/>
      <c r="Q107" s="11"/>
      <c r="R107" s="11">
        <v>210105.88</v>
      </c>
      <c r="S107" s="11"/>
      <c r="T107" s="11"/>
      <c r="U107" s="11"/>
      <c r="V107" s="11"/>
      <c r="W107" s="11">
        <v>210105.88</v>
      </c>
    </row>
  </sheetData>
  <mergeCells count="28">
    <mergeCell ref="A2:W2"/>
    <mergeCell ref="A3:H3"/>
    <mergeCell ref="J4:M4"/>
    <mergeCell ref="N4:P4"/>
    <mergeCell ref="R4:W4"/>
    <mergeCell ref="A107:H10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89"/>
  <sheetViews>
    <sheetView showZeros="0" tabSelected="1" topLeftCell="A165" workbookViewId="0">
      <selection activeCell="D165" sqref="D165"/>
    </sheetView>
  </sheetViews>
  <sheetFormatPr defaultColWidth="8.85185185185185" defaultRowHeight="15" customHeight="1"/>
  <cols>
    <col min="1" max="1" width="44.4166666666667" customWidth="1"/>
    <col min="2" max="2" width="51.8888888888889" customWidth="1"/>
    <col min="3" max="4" width="13.8425925925926" customWidth="1"/>
    <col min="5" max="5" width="23.6666666666667" customWidth="1"/>
    <col min="6" max="8" width="10" customWidth="1"/>
    <col min="9" max="9" width="13.7037037037037" customWidth="1"/>
    <col min="10" max="10" width="27.9814814814815" customWidth="1"/>
  </cols>
  <sheetData>
    <row r="1" customHeight="1" spans="1:10">
      <c r="A1" s="20" t="s">
        <v>388</v>
      </c>
      <c r="B1" s="20"/>
      <c r="C1" s="20"/>
      <c r="D1" s="20"/>
      <c r="E1" s="20"/>
      <c r="F1" s="20"/>
      <c r="G1" s="20"/>
      <c r="H1" s="20"/>
      <c r="I1" s="20"/>
      <c r="J1" s="20"/>
    </row>
    <row r="2" ht="45" customHeight="1" spans="1:10">
      <c r="A2" s="29" t="s">
        <v>389</v>
      </c>
      <c r="B2" s="29"/>
      <c r="C2" s="29"/>
      <c r="D2" s="29"/>
      <c r="E2" s="29"/>
      <c r="F2" s="29"/>
      <c r="G2" s="29"/>
      <c r="H2" s="29"/>
      <c r="I2" s="29"/>
      <c r="J2" s="29"/>
    </row>
    <row r="3" ht="20.25" customHeight="1" spans="1:10">
      <c r="A3" s="19" t="s">
        <v>2</v>
      </c>
      <c r="B3" s="19"/>
      <c r="C3" s="19"/>
      <c r="D3" s="19"/>
      <c r="E3" s="19"/>
      <c r="F3" s="19"/>
      <c r="G3" s="19"/>
      <c r="H3" s="19"/>
      <c r="I3" s="19"/>
      <c r="J3" s="19"/>
    </row>
    <row r="4" ht="20.25" customHeight="1" spans="1:10">
      <c r="A4" s="30" t="s">
        <v>390</v>
      </c>
      <c r="B4" s="30" t="s">
        <v>391</v>
      </c>
      <c r="C4" s="30" t="s">
        <v>392</v>
      </c>
      <c r="D4" s="30" t="s">
        <v>393</v>
      </c>
      <c r="E4" s="30" t="s">
        <v>394</v>
      </c>
      <c r="F4" s="30" t="s">
        <v>395</v>
      </c>
      <c r="G4" s="30" t="s">
        <v>396</v>
      </c>
      <c r="H4" s="30" t="s">
        <v>397</v>
      </c>
      <c r="I4" s="30" t="s">
        <v>398</v>
      </c>
      <c r="J4" s="30" t="s">
        <v>399</v>
      </c>
    </row>
    <row r="5" ht="46.5" customHeight="1" spans="1:10">
      <c r="A5" s="30"/>
      <c r="B5" s="30"/>
      <c r="C5" s="30"/>
      <c r="D5" s="30"/>
      <c r="E5" s="30"/>
      <c r="F5" s="30"/>
      <c r="G5" s="30"/>
      <c r="H5" s="30"/>
      <c r="I5" s="30"/>
      <c r="J5" s="30"/>
    </row>
    <row r="6" ht="20.25" customHeight="1" spans="1:10">
      <c r="A6" s="31">
        <v>1</v>
      </c>
      <c r="B6" s="31">
        <v>2</v>
      </c>
      <c r="C6" s="31">
        <v>3</v>
      </c>
      <c r="D6" s="31">
        <v>4</v>
      </c>
      <c r="E6" s="31">
        <v>5</v>
      </c>
      <c r="F6" s="31">
        <v>6</v>
      </c>
      <c r="G6" s="31">
        <v>7</v>
      </c>
      <c r="H6" s="31">
        <v>8</v>
      </c>
      <c r="I6" s="31">
        <v>9</v>
      </c>
      <c r="J6" s="31">
        <v>10</v>
      </c>
    </row>
    <row r="7" s="1" customFormat="1" ht="20.25" customHeight="1" spans="1:10">
      <c r="A7" s="23" t="s">
        <v>61</v>
      </c>
      <c r="B7" s="23"/>
      <c r="C7" s="23"/>
      <c r="E7" s="36"/>
      <c r="F7" s="36"/>
      <c r="G7" s="36"/>
      <c r="H7" s="36"/>
      <c r="I7" s="36"/>
      <c r="J7" s="36"/>
    </row>
    <row r="8" s="1" customFormat="1" ht="126" customHeight="1" spans="1:10">
      <c r="A8" s="50" t="s">
        <v>359</v>
      </c>
      <c r="B8" s="23" t="s">
        <v>400</v>
      </c>
      <c r="C8" s="24"/>
      <c r="D8" s="24"/>
      <c r="E8" s="36"/>
      <c r="F8" s="36"/>
      <c r="G8" s="36"/>
      <c r="H8" s="36"/>
      <c r="I8" s="36"/>
      <c r="J8" s="36"/>
    </row>
    <row r="9" s="1" customFormat="1" ht="20.25" customHeight="1" spans="1:10">
      <c r="A9" s="23"/>
      <c r="B9" s="23"/>
      <c r="C9" s="23" t="s">
        <v>401</v>
      </c>
      <c r="D9" s="51" t="s">
        <v>402</v>
      </c>
      <c r="E9" s="52" t="s">
        <v>403</v>
      </c>
      <c r="F9" s="37" t="s">
        <v>404</v>
      </c>
      <c r="G9" s="24" t="s">
        <v>405</v>
      </c>
      <c r="H9" s="37" t="s">
        <v>406</v>
      </c>
      <c r="I9" s="37" t="s">
        <v>407</v>
      </c>
      <c r="J9" s="52" t="s">
        <v>408</v>
      </c>
    </row>
    <row r="10" s="1" customFormat="1" ht="20.25" customHeight="1" spans="1:10">
      <c r="A10" s="23"/>
      <c r="B10" s="23"/>
      <c r="C10" s="23" t="s">
        <v>401</v>
      </c>
      <c r="D10" s="51" t="s">
        <v>402</v>
      </c>
      <c r="E10" s="52" t="s">
        <v>409</v>
      </c>
      <c r="F10" s="37" t="s">
        <v>404</v>
      </c>
      <c r="G10" s="24" t="s">
        <v>53</v>
      </c>
      <c r="H10" s="37" t="s">
        <v>406</v>
      </c>
      <c r="I10" s="37" t="s">
        <v>407</v>
      </c>
      <c r="J10" s="52" t="s">
        <v>410</v>
      </c>
    </row>
    <row r="11" s="1" customFormat="1" ht="20.25" customHeight="1" spans="1:10">
      <c r="A11" s="23"/>
      <c r="B11" s="23"/>
      <c r="C11" s="23" t="s">
        <v>401</v>
      </c>
      <c r="D11" s="51" t="s">
        <v>402</v>
      </c>
      <c r="E11" s="52" t="s">
        <v>411</v>
      </c>
      <c r="F11" s="37" t="s">
        <v>404</v>
      </c>
      <c r="G11" s="24" t="s">
        <v>405</v>
      </c>
      <c r="H11" s="37" t="s">
        <v>406</v>
      </c>
      <c r="I11" s="37" t="s">
        <v>407</v>
      </c>
      <c r="J11" s="52" t="s">
        <v>412</v>
      </c>
    </row>
    <row r="12" s="1" customFormat="1" ht="20.25" customHeight="1" spans="1:10">
      <c r="A12" s="23"/>
      <c r="B12" s="23"/>
      <c r="C12" s="23" t="s">
        <v>401</v>
      </c>
      <c r="D12" s="51" t="s">
        <v>402</v>
      </c>
      <c r="E12" s="52" t="s">
        <v>413</v>
      </c>
      <c r="F12" s="37" t="s">
        <v>404</v>
      </c>
      <c r="G12" s="24" t="s">
        <v>405</v>
      </c>
      <c r="H12" s="37" t="s">
        <v>406</v>
      </c>
      <c r="I12" s="37" t="s">
        <v>407</v>
      </c>
      <c r="J12" s="52" t="s">
        <v>414</v>
      </c>
    </row>
    <row r="13" s="1" customFormat="1" ht="20.25" customHeight="1" spans="1:10">
      <c r="A13" s="23"/>
      <c r="B13" s="23"/>
      <c r="C13" s="23" t="s">
        <v>401</v>
      </c>
      <c r="D13" s="51" t="s">
        <v>415</v>
      </c>
      <c r="E13" s="52" t="s">
        <v>416</v>
      </c>
      <c r="F13" s="37" t="s">
        <v>404</v>
      </c>
      <c r="G13" s="24" t="s">
        <v>417</v>
      </c>
      <c r="H13" s="37" t="s">
        <v>418</v>
      </c>
      <c r="I13" s="37" t="s">
        <v>407</v>
      </c>
      <c r="J13" s="52" t="s">
        <v>419</v>
      </c>
    </row>
    <row r="14" s="1" customFormat="1" ht="20.25" customHeight="1" spans="1:10">
      <c r="A14" s="23"/>
      <c r="B14" s="23"/>
      <c r="C14" s="23" t="s">
        <v>420</v>
      </c>
      <c r="D14" s="51" t="s">
        <v>421</v>
      </c>
      <c r="E14" s="52" t="s">
        <v>422</v>
      </c>
      <c r="F14" s="37" t="s">
        <v>404</v>
      </c>
      <c r="G14" s="24" t="s">
        <v>423</v>
      </c>
      <c r="H14" s="37"/>
      <c r="I14" s="37" t="s">
        <v>424</v>
      </c>
      <c r="J14" s="52" t="s">
        <v>425</v>
      </c>
    </row>
    <row r="15" s="1" customFormat="1" ht="20.25" customHeight="1" spans="1:10">
      <c r="A15" s="23"/>
      <c r="B15" s="23"/>
      <c r="C15" s="23" t="s">
        <v>426</v>
      </c>
      <c r="D15" s="51" t="s">
        <v>427</v>
      </c>
      <c r="E15" s="52" t="s">
        <v>428</v>
      </c>
      <c r="F15" s="37" t="s">
        <v>429</v>
      </c>
      <c r="G15" s="24" t="s">
        <v>430</v>
      </c>
      <c r="H15" s="37" t="s">
        <v>431</v>
      </c>
      <c r="I15" s="37" t="s">
        <v>407</v>
      </c>
      <c r="J15" s="52" t="s">
        <v>432</v>
      </c>
    </row>
    <row r="16" s="1" customFormat="1" ht="312" customHeight="1" spans="1:10">
      <c r="A16" s="50" t="s">
        <v>363</v>
      </c>
      <c r="B16" s="23" t="s">
        <v>433</v>
      </c>
      <c r="C16" s="23"/>
      <c r="D16" s="23"/>
      <c r="E16" s="23"/>
      <c r="F16" s="23"/>
      <c r="G16" s="23"/>
      <c r="H16" s="23"/>
      <c r="I16" s="23"/>
      <c r="J16" s="23"/>
    </row>
    <row r="17" s="1" customFormat="1" ht="20.25" customHeight="1" spans="1:10">
      <c r="A17" s="23"/>
      <c r="B17" s="23"/>
      <c r="C17" s="23" t="s">
        <v>401</v>
      </c>
      <c r="D17" s="51" t="s">
        <v>402</v>
      </c>
      <c r="E17" s="52" t="s">
        <v>434</v>
      </c>
      <c r="F17" s="37" t="s">
        <v>404</v>
      </c>
      <c r="G17" s="24" t="s">
        <v>53</v>
      </c>
      <c r="H17" s="37" t="s">
        <v>406</v>
      </c>
      <c r="I17" s="37" t="s">
        <v>407</v>
      </c>
      <c r="J17" s="52" t="s">
        <v>435</v>
      </c>
    </row>
    <row r="18" s="1" customFormat="1" ht="20.25" customHeight="1" spans="1:10">
      <c r="A18" s="23"/>
      <c r="B18" s="23"/>
      <c r="C18" s="23" t="s">
        <v>401</v>
      </c>
      <c r="D18" s="51" t="s">
        <v>402</v>
      </c>
      <c r="E18" s="52" t="s">
        <v>436</v>
      </c>
      <c r="F18" s="37" t="s">
        <v>437</v>
      </c>
      <c r="G18" s="24" t="s">
        <v>438</v>
      </c>
      <c r="H18" s="37" t="s">
        <v>439</v>
      </c>
      <c r="I18" s="37" t="s">
        <v>407</v>
      </c>
      <c r="J18" s="52" t="s">
        <v>440</v>
      </c>
    </row>
    <row r="19" s="1" customFormat="1" ht="20.25" customHeight="1" spans="1:10">
      <c r="A19" s="23"/>
      <c r="B19" s="23"/>
      <c r="C19" s="23" t="s">
        <v>401</v>
      </c>
      <c r="D19" s="51" t="s">
        <v>402</v>
      </c>
      <c r="E19" s="52" t="s">
        <v>441</v>
      </c>
      <c r="F19" s="37" t="s">
        <v>437</v>
      </c>
      <c r="G19" s="24" t="s">
        <v>442</v>
      </c>
      <c r="H19" s="37" t="s">
        <v>406</v>
      </c>
      <c r="I19" s="37" t="s">
        <v>407</v>
      </c>
      <c r="J19" s="52" t="s">
        <v>443</v>
      </c>
    </row>
    <row r="20" s="1" customFormat="1" ht="20.25" customHeight="1" spans="1:10">
      <c r="A20" s="23"/>
      <c r="B20" s="23"/>
      <c r="C20" s="23" t="s">
        <v>401</v>
      </c>
      <c r="D20" s="51" t="s">
        <v>444</v>
      </c>
      <c r="E20" s="52" t="s">
        <v>445</v>
      </c>
      <c r="F20" s="37" t="s">
        <v>404</v>
      </c>
      <c r="G20" s="24" t="s">
        <v>446</v>
      </c>
      <c r="H20" s="37"/>
      <c r="I20" s="37" t="s">
        <v>424</v>
      </c>
      <c r="J20" s="52" t="s">
        <v>447</v>
      </c>
    </row>
    <row r="21" s="1" customFormat="1" ht="20.25" customHeight="1" spans="1:10">
      <c r="A21" s="23"/>
      <c r="B21" s="23"/>
      <c r="C21" s="23" t="s">
        <v>401</v>
      </c>
      <c r="D21" s="51" t="s">
        <v>415</v>
      </c>
      <c r="E21" s="52" t="s">
        <v>448</v>
      </c>
      <c r="F21" s="37" t="s">
        <v>429</v>
      </c>
      <c r="G21" s="24" t="s">
        <v>54</v>
      </c>
      <c r="H21" s="37" t="s">
        <v>418</v>
      </c>
      <c r="I21" s="37" t="s">
        <v>407</v>
      </c>
      <c r="J21" s="52" t="s">
        <v>449</v>
      </c>
    </row>
    <row r="22" s="1" customFormat="1" ht="20.25" customHeight="1" spans="1:10">
      <c r="A22" s="23"/>
      <c r="B22" s="23"/>
      <c r="C22" s="23" t="s">
        <v>420</v>
      </c>
      <c r="D22" s="51" t="s">
        <v>421</v>
      </c>
      <c r="E22" s="52" t="s">
        <v>450</v>
      </c>
      <c r="F22" s="37" t="s">
        <v>404</v>
      </c>
      <c r="G22" s="24" t="s">
        <v>451</v>
      </c>
      <c r="H22" s="37"/>
      <c r="I22" s="37" t="s">
        <v>424</v>
      </c>
      <c r="J22" s="52" t="s">
        <v>452</v>
      </c>
    </row>
    <row r="23" s="1" customFormat="1" ht="20.25" customHeight="1" spans="1:10">
      <c r="A23" s="23"/>
      <c r="B23" s="23"/>
      <c r="C23" s="23" t="s">
        <v>426</v>
      </c>
      <c r="D23" s="51" t="s">
        <v>427</v>
      </c>
      <c r="E23" s="52" t="s">
        <v>453</v>
      </c>
      <c r="F23" s="37" t="s">
        <v>429</v>
      </c>
      <c r="G23" s="24" t="s">
        <v>454</v>
      </c>
      <c r="H23" s="37" t="s">
        <v>431</v>
      </c>
      <c r="I23" s="37" t="s">
        <v>407</v>
      </c>
      <c r="J23" s="52" t="s">
        <v>455</v>
      </c>
    </row>
    <row r="24" s="1" customFormat="1" ht="211" customHeight="1" spans="1:10">
      <c r="A24" s="50" t="s">
        <v>320</v>
      </c>
      <c r="B24" s="23" t="s">
        <v>456</v>
      </c>
      <c r="C24" s="23"/>
      <c r="D24" s="23"/>
      <c r="E24" s="23"/>
      <c r="F24" s="23"/>
      <c r="G24" s="23"/>
      <c r="H24" s="23"/>
      <c r="I24" s="23"/>
      <c r="J24" s="23"/>
    </row>
    <row r="25" s="1" customFormat="1" ht="22.25" customHeight="1" spans="1:10">
      <c r="A25" s="23"/>
      <c r="B25" s="23"/>
      <c r="C25" s="23" t="s">
        <v>401</v>
      </c>
      <c r="D25" s="51" t="s">
        <v>402</v>
      </c>
      <c r="E25" s="52" t="s">
        <v>457</v>
      </c>
      <c r="F25" s="37" t="s">
        <v>404</v>
      </c>
      <c r="G25" s="24" t="s">
        <v>53</v>
      </c>
      <c r="H25" s="37" t="s">
        <v>458</v>
      </c>
      <c r="I25" s="37" t="s">
        <v>407</v>
      </c>
      <c r="J25" s="52" t="s">
        <v>459</v>
      </c>
    </row>
    <row r="26" s="1" customFormat="1" ht="22.25" customHeight="1" spans="1:10">
      <c r="A26" s="23"/>
      <c r="B26" s="23"/>
      <c r="C26" s="23" t="s">
        <v>401</v>
      </c>
      <c r="D26" s="51" t="s">
        <v>402</v>
      </c>
      <c r="E26" s="52" t="s">
        <v>460</v>
      </c>
      <c r="F26" s="37" t="s">
        <v>404</v>
      </c>
      <c r="G26" s="24" t="s">
        <v>461</v>
      </c>
      <c r="H26" s="37" t="s">
        <v>458</v>
      </c>
      <c r="I26" s="37" t="s">
        <v>407</v>
      </c>
      <c r="J26" s="52" t="s">
        <v>459</v>
      </c>
    </row>
    <row r="27" s="1" customFormat="1" ht="22.25" customHeight="1" spans="1:10">
      <c r="A27" s="23"/>
      <c r="B27" s="23"/>
      <c r="C27" s="23" t="s">
        <v>401</v>
      </c>
      <c r="D27" s="51" t="s">
        <v>402</v>
      </c>
      <c r="E27" s="52" t="s">
        <v>462</v>
      </c>
      <c r="F27" s="37" t="s">
        <v>404</v>
      </c>
      <c r="G27" s="24" t="s">
        <v>463</v>
      </c>
      <c r="H27" s="37" t="s">
        <v>458</v>
      </c>
      <c r="I27" s="37" t="s">
        <v>407</v>
      </c>
      <c r="J27" s="52" t="s">
        <v>459</v>
      </c>
    </row>
    <row r="28" s="1" customFormat="1" ht="22.25" customHeight="1" spans="1:10">
      <c r="A28" s="23"/>
      <c r="B28" s="23"/>
      <c r="C28" s="23" t="s">
        <v>401</v>
      </c>
      <c r="D28" s="51" t="s">
        <v>402</v>
      </c>
      <c r="E28" s="52" t="s">
        <v>464</v>
      </c>
      <c r="F28" s="37" t="s">
        <v>404</v>
      </c>
      <c r="G28" s="24" t="s">
        <v>463</v>
      </c>
      <c r="H28" s="37" t="s">
        <v>458</v>
      </c>
      <c r="I28" s="37" t="s">
        <v>407</v>
      </c>
      <c r="J28" s="52" t="s">
        <v>459</v>
      </c>
    </row>
    <row r="29" s="1" customFormat="1" ht="22.25" customHeight="1" spans="1:10">
      <c r="A29" s="23"/>
      <c r="B29" s="23"/>
      <c r="C29" s="23" t="s">
        <v>401</v>
      </c>
      <c r="D29" s="51" t="s">
        <v>402</v>
      </c>
      <c r="E29" s="52" t="s">
        <v>465</v>
      </c>
      <c r="F29" s="37" t="s">
        <v>404</v>
      </c>
      <c r="G29" s="24" t="s">
        <v>466</v>
      </c>
      <c r="H29" s="37" t="s">
        <v>458</v>
      </c>
      <c r="I29" s="37" t="s">
        <v>407</v>
      </c>
      <c r="J29" s="52" t="s">
        <v>467</v>
      </c>
    </row>
    <row r="30" s="1" customFormat="1" ht="22.25" customHeight="1" spans="1:10">
      <c r="A30" s="23"/>
      <c r="B30" s="23"/>
      <c r="C30" s="23" t="s">
        <v>401</v>
      </c>
      <c r="D30" s="51" t="s">
        <v>402</v>
      </c>
      <c r="E30" s="52" t="s">
        <v>468</v>
      </c>
      <c r="F30" s="37" t="s">
        <v>404</v>
      </c>
      <c r="G30" s="24" t="s">
        <v>469</v>
      </c>
      <c r="H30" s="37" t="s">
        <v>458</v>
      </c>
      <c r="I30" s="37" t="s">
        <v>407</v>
      </c>
      <c r="J30" s="52" t="s">
        <v>470</v>
      </c>
    </row>
    <row r="31" s="1" customFormat="1" ht="22.25" customHeight="1" spans="1:10">
      <c r="A31" s="23"/>
      <c r="B31" s="23"/>
      <c r="C31" s="23" t="s">
        <v>401</v>
      </c>
      <c r="D31" s="51" t="s">
        <v>415</v>
      </c>
      <c r="E31" s="52" t="s">
        <v>416</v>
      </c>
      <c r="F31" s="37" t="s">
        <v>429</v>
      </c>
      <c r="G31" s="24" t="s">
        <v>417</v>
      </c>
      <c r="H31" s="37" t="s">
        <v>418</v>
      </c>
      <c r="I31" s="37" t="s">
        <v>407</v>
      </c>
      <c r="J31" s="52" t="s">
        <v>419</v>
      </c>
    </row>
    <row r="32" s="1" customFormat="1" ht="22.25" customHeight="1" spans="1:10">
      <c r="A32" s="23"/>
      <c r="B32" s="23"/>
      <c r="C32" s="23" t="s">
        <v>420</v>
      </c>
      <c r="D32" s="51" t="s">
        <v>421</v>
      </c>
      <c r="E32" s="52" t="s">
        <v>471</v>
      </c>
      <c r="F32" s="37" t="s">
        <v>404</v>
      </c>
      <c r="G32" s="24" t="s">
        <v>472</v>
      </c>
      <c r="H32" s="37"/>
      <c r="I32" s="37" t="s">
        <v>424</v>
      </c>
      <c r="J32" s="52" t="s">
        <v>473</v>
      </c>
    </row>
    <row r="33" s="1" customFormat="1" ht="22.25" customHeight="1" spans="1:10">
      <c r="A33" s="23"/>
      <c r="B33" s="23"/>
      <c r="C33" s="23" t="s">
        <v>426</v>
      </c>
      <c r="D33" s="51" t="s">
        <v>427</v>
      </c>
      <c r="E33" s="52" t="s">
        <v>427</v>
      </c>
      <c r="F33" s="37" t="s">
        <v>429</v>
      </c>
      <c r="G33" s="24" t="s">
        <v>474</v>
      </c>
      <c r="H33" s="37" t="s">
        <v>431</v>
      </c>
      <c r="I33" s="37" t="s">
        <v>407</v>
      </c>
      <c r="J33" s="52" t="s">
        <v>432</v>
      </c>
    </row>
    <row r="34" s="1" customFormat="1" ht="129" customHeight="1" spans="1:10">
      <c r="A34" s="50" t="s">
        <v>357</v>
      </c>
      <c r="B34" s="53" t="s">
        <v>475</v>
      </c>
      <c r="C34" s="23"/>
      <c r="D34" s="23"/>
      <c r="E34" s="23"/>
      <c r="F34" s="23"/>
      <c r="G34" s="23"/>
      <c r="H34" s="23"/>
      <c r="I34" s="23"/>
      <c r="J34" s="23"/>
    </row>
    <row r="35" s="1" customFormat="1" ht="20.25" customHeight="1" spans="1:10">
      <c r="A35" s="23"/>
      <c r="B35" s="23"/>
      <c r="C35" s="23" t="s">
        <v>401</v>
      </c>
      <c r="D35" s="51" t="s">
        <v>402</v>
      </c>
      <c r="E35" s="52" t="s">
        <v>476</v>
      </c>
      <c r="F35" s="37" t="s">
        <v>429</v>
      </c>
      <c r="G35" s="24" t="s">
        <v>477</v>
      </c>
      <c r="H35" s="37" t="s">
        <v>478</v>
      </c>
      <c r="I35" s="37" t="s">
        <v>407</v>
      </c>
      <c r="J35" s="52" t="s">
        <v>479</v>
      </c>
    </row>
    <row r="36" s="1" customFormat="1" ht="20.25" customHeight="1" spans="1:10">
      <c r="A36" s="23"/>
      <c r="B36" s="23"/>
      <c r="C36" s="23" t="s">
        <v>401</v>
      </c>
      <c r="D36" s="51" t="s">
        <v>402</v>
      </c>
      <c r="E36" s="52" t="s">
        <v>480</v>
      </c>
      <c r="F36" s="37" t="s">
        <v>404</v>
      </c>
      <c r="G36" s="24" t="s">
        <v>52</v>
      </c>
      <c r="H36" s="37" t="s">
        <v>481</v>
      </c>
      <c r="I36" s="37" t="s">
        <v>407</v>
      </c>
      <c r="J36" s="52" t="s">
        <v>482</v>
      </c>
    </row>
    <row r="37" s="1" customFormat="1" ht="20.25" customHeight="1" spans="1:10">
      <c r="A37" s="23"/>
      <c r="B37" s="23"/>
      <c r="C37" s="23" t="s">
        <v>401</v>
      </c>
      <c r="D37" s="51" t="s">
        <v>402</v>
      </c>
      <c r="E37" s="52" t="s">
        <v>483</v>
      </c>
      <c r="F37" s="37" t="s">
        <v>404</v>
      </c>
      <c r="G37" s="24" t="s">
        <v>484</v>
      </c>
      <c r="H37" s="37" t="s">
        <v>485</v>
      </c>
      <c r="I37" s="37" t="s">
        <v>407</v>
      </c>
      <c r="J37" s="52" t="s">
        <v>486</v>
      </c>
    </row>
    <row r="38" s="1" customFormat="1" ht="20.25" customHeight="1" spans="1:10">
      <c r="A38" s="23"/>
      <c r="B38" s="23"/>
      <c r="C38" s="23" t="s">
        <v>401</v>
      </c>
      <c r="D38" s="51" t="s">
        <v>402</v>
      </c>
      <c r="E38" s="52" t="s">
        <v>487</v>
      </c>
      <c r="F38" s="37" t="s">
        <v>404</v>
      </c>
      <c r="G38" s="24" t="s">
        <v>50</v>
      </c>
      <c r="H38" s="37" t="s">
        <v>406</v>
      </c>
      <c r="I38" s="37" t="s">
        <v>407</v>
      </c>
      <c r="J38" s="52" t="s">
        <v>488</v>
      </c>
    </row>
    <row r="39" s="1" customFormat="1" ht="20.25" customHeight="1" spans="1:10">
      <c r="A39" s="23"/>
      <c r="B39" s="23"/>
      <c r="C39" s="23" t="s">
        <v>401</v>
      </c>
      <c r="D39" s="51" t="s">
        <v>415</v>
      </c>
      <c r="E39" s="52" t="s">
        <v>416</v>
      </c>
      <c r="F39" s="37" t="s">
        <v>404</v>
      </c>
      <c r="G39" s="24" t="s">
        <v>50</v>
      </c>
      <c r="H39" s="37" t="s">
        <v>418</v>
      </c>
      <c r="I39" s="37" t="s">
        <v>407</v>
      </c>
      <c r="J39" s="52" t="s">
        <v>419</v>
      </c>
    </row>
    <row r="40" s="1" customFormat="1" ht="20.25" customHeight="1" spans="1:10">
      <c r="A40" s="23"/>
      <c r="B40" s="23"/>
      <c r="C40" s="23" t="s">
        <v>420</v>
      </c>
      <c r="D40" s="51" t="s">
        <v>421</v>
      </c>
      <c r="E40" s="52" t="s">
        <v>489</v>
      </c>
      <c r="F40" s="37" t="s">
        <v>404</v>
      </c>
      <c r="G40" s="24" t="s">
        <v>490</v>
      </c>
      <c r="H40" s="37"/>
      <c r="I40" s="37" t="s">
        <v>424</v>
      </c>
      <c r="J40" s="52" t="s">
        <v>491</v>
      </c>
    </row>
    <row r="41" s="1" customFormat="1" ht="20.25" customHeight="1" spans="1:10">
      <c r="A41" s="23"/>
      <c r="B41" s="23"/>
      <c r="C41" s="23" t="s">
        <v>426</v>
      </c>
      <c r="D41" s="51" t="s">
        <v>427</v>
      </c>
      <c r="E41" s="52" t="s">
        <v>492</v>
      </c>
      <c r="F41" s="37" t="s">
        <v>429</v>
      </c>
      <c r="G41" s="24" t="s">
        <v>493</v>
      </c>
      <c r="H41" s="37" t="s">
        <v>431</v>
      </c>
      <c r="I41" s="37" t="s">
        <v>407</v>
      </c>
      <c r="J41" s="52" t="s">
        <v>432</v>
      </c>
    </row>
    <row r="42" s="1" customFormat="1" ht="142" customHeight="1" spans="1:10">
      <c r="A42" s="50" t="s">
        <v>342</v>
      </c>
      <c r="B42" s="23" t="s">
        <v>494</v>
      </c>
      <c r="C42" s="23"/>
      <c r="D42" s="23"/>
      <c r="E42" s="23"/>
      <c r="F42" s="23"/>
      <c r="G42" s="23"/>
      <c r="H42" s="23"/>
      <c r="I42" s="23"/>
      <c r="J42" s="23"/>
    </row>
    <row r="43" s="1" customFormat="1" ht="20.25" customHeight="1" spans="1:10">
      <c r="A43" s="23"/>
      <c r="B43" s="23"/>
      <c r="C43" s="23" t="s">
        <v>401</v>
      </c>
      <c r="D43" s="51" t="s">
        <v>402</v>
      </c>
      <c r="E43" s="52" t="s">
        <v>495</v>
      </c>
      <c r="F43" s="37" t="s">
        <v>404</v>
      </c>
      <c r="G43" s="24" t="s">
        <v>417</v>
      </c>
      <c r="H43" s="37" t="s">
        <v>458</v>
      </c>
      <c r="I43" s="37" t="s">
        <v>407</v>
      </c>
      <c r="J43" s="52" t="s">
        <v>496</v>
      </c>
    </row>
    <row r="44" s="1" customFormat="1" ht="20.25" customHeight="1" spans="1:10">
      <c r="A44" s="23"/>
      <c r="B44" s="23"/>
      <c r="C44" s="23" t="s">
        <v>401</v>
      </c>
      <c r="D44" s="51" t="s">
        <v>402</v>
      </c>
      <c r="E44" s="52" t="s">
        <v>497</v>
      </c>
      <c r="F44" s="37" t="s">
        <v>404</v>
      </c>
      <c r="G44" s="24" t="s">
        <v>498</v>
      </c>
      <c r="H44" s="37" t="s">
        <v>499</v>
      </c>
      <c r="I44" s="37" t="s">
        <v>407</v>
      </c>
      <c r="J44" s="52" t="s">
        <v>500</v>
      </c>
    </row>
    <row r="45" s="1" customFormat="1" ht="20.25" customHeight="1" spans="1:10">
      <c r="A45" s="23"/>
      <c r="B45" s="23"/>
      <c r="C45" s="23" t="s">
        <v>401</v>
      </c>
      <c r="D45" s="51" t="s">
        <v>402</v>
      </c>
      <c r="E45" s="52" t="s">
        <v>501</v>
      </c>
      <c r="F45" s="37" t="s">
        <v>404</v>
      </c>
      <c r="G45" s="24" t="s">
        <v>502</v>
      </c>
      <c r="H45" s="37" t="s">
        <v>499</v>
      </c>
      <c r="I45" s="37" t="s">
        <v>407</v>
      </c>
      <c r="J45" s="52" t="s">
        <v>503</v>
      </c>
    </row>
    <row r="46" s="1" customFormat="1" ht="20.25" customHeight="1" spans="1:10">
      <c r="A46" s="23"/>
      <c r="B46" s="23"/>
      <c r="C46" s="23" t="s">
        <v>401</v>
      </c>
      <c r="D46" s="51" t="s">
        <v>444</v>
      </c>
      <c r="E46" s="52" t="s">
        <v>504</v>
      </c>
      <c r="F46" s="37" t="s">
        <v>404</v>
      </c>
      <c r="G46" s="24" t="s">
        <v>505</v>
      </c>
      <c r="H46" s="37" t="s">
        <v>506</v>
      </c>
      <c r="I46" s="37" t="s">
        <v>407</v>
      </c>
      <c r="J46" s="52" t="s">
        <v>507</v>
      </c>
    </row>
    <row r="47" s="1" customFormat="1" ht="20.25" customHeight="1" spans="1:10">
      <c r="A47" s="23"/>
      <c r="B47" s="23"/>
      <c r="C47" s="23" t="s">
        <v>420</v>
      </c>
      <c r="D47" s="51" t="s">
        <v>421</v>
      </c>
      <c r="E47" s="52" t="s">
        <v>508</v>
      </c>
      <c r="F47" s="37" t="s">
        <v>404</v>
      </c>
      <c r="G47" s="24" t="s">
        <v>505</v>
      </c>
      <c r="H47" s="37" t="s">
        <v>506</v>
      </c>
      <c r="I47" s="37" t="s">
        <v>407</v>
      </c>
      <c r="J47" s="52" t="s">
        <v>509</v>
      </c>
    </row>
    <row r="48" s="1" customFormat="1" ht="20.25" customHeight="1" spans="1:10">
      <c r="A48" s="23"/>
      <c r="B48" s="23"/>
      <c r="C48" s="23" t="s">
        <v>420</v>
      </c>
      <c r="D48" s="51" t="s">
        <v>421</v>
      </c>
      <c r="E48" s="52" t="s">
        <v>510</v>
      </c>
      <c r="F48" s="37" t="s">
        <v>404</v>
      </c>
      <c r="G48" s="24" t="s">
        <v>511</v>
      </c>
      <c r="H48" s="37"/>
      <c r="I48" s="37" t="s">
        <v>424</v>
      </c>
      <c r="J48" s="52" t="s">
        <v>512</v>
      </c>
    </row>
    <row r="49" s="1" customFormat="1" ht="20.25" customHeight="1" spans="1:10">
      <c r="A49" s="23"/>
      <c r="B49" s="23"/>
      <c r="C49" s="23" t="s">
        <v>426</v>
      </c>
      <c r="D49" s="51" t="s">
        <v>427</v>
      </c>
      <c r="E49" s="52" t="s">
        <v>513</v>
      </c>
      <c r="F49" s="37" t="s">
        <v>429</v>
      </c>
      <c r="G49" s="24" t="s">
        <v>514</v>
      </c>
      <c r="H49" s="37" t="s">
        <v>431</v>
      </c>
      <c r="I49" s="37" t="s">
        <v>407</v>
      </c>
      <c r="J49" s="52" t="s">
        <v>515</v>
      </c>
    </row>
    <row r="50" s="1" customFormat="1" ht="211" customHeight="1" spans="1:10">
      <c r="A50" s="50" t="s">
        <v>369</v>
      </c>
      <c r="B50" s="53" t="s">
        <v>516</v>
      </c>
      <c r="C50" s="23"/>
      <c r="D50" s="23"/>
      <c r="E50" s="23"/>
      <c r="F50" s="23"/>
      <c r="G50" s="23"/>
      <c r="H50" s="23"/>
      <c r="I50" s="23"/>
      <c r="J50" s="23"/>
    </row>
    <row r="51" s="1" customFormat="1" ht="20.25" customHeight="1" spans="1:10">
      <c r="A51" s="23"/>
      <c r="B51" s="23"/>
      <c r="C51" s="23" t="s">
        <v>401</v>
      </c>
      <c r="D51" s="51" t="s">
        <v>402</v>
      </c>
      <c r="E51" s="52" t="s">
        <v>517</v>
      </c>
      <c r="F51" s="37" t="s">
        <v>437</v>
      </c>
      <c r="G51" s="24" t="s">
        <v>518</v>
      </c>
      <c r="H51" s="37" t="s">
        <v>458</v>
      </c>
      <c r="I51" s="37" t="s">
        <v>407</v>
      </c>
      <c r="J51" s="52" t="s">
        <v>519</v>
      </c>
    </row>
    <row r="52" s="1" customFormat="1" ht="20.25" customHeight="1" spans="1:10">
      <c r="A52" s="23"/>
      <c r="B52" s="23"/>
      <c r="C52" s="23" t="s">
        <v>401</v>
      </c>
      <c r="D52" s="51" t="s">
        <v>402</v>
      </c>
      <c r="E52" s="52" t="s">
        <v>520</v>
      </c>
      <c r="F52" s="37" t="s">
        <v>437</v>
      </c>
      <c r="G52" s="24" t="s">
        <v>521</v>
      </c>
      <c r="H52" s="37" t="s">
        <v>522</v>
      </c>
      <c r="I52" s="37" t="s">
        <v>407</v>
      </c>
      <c r="J52" s="52" t="s">
        <v>523</v>
      </c>
    </row>
    <row r="53" s="1" customFormat="1" ht="20.25" customHeight="1" spans="1:10">
      <c r="A53" s="23"/>
      <c r="B53" s="23"/>
      <c r="C53" s="23" t="s">
        <v>401</v>
      </c>
      <c r="D53" s="51" t="s">
        <v>444</v>
      </c>
      <c r="E53" s="52" t="s">
        <v>524</v>
      </c>
      <c r="F53" s="37" t="s">
        <v>437</v>
      </c>
      <c r="G53" s="24" t="s">
        <v>525</v>
      </c>
      <c r="H53" s="37" t="s">
        <v>506</v>
      </c>
      <c r="I53" s="37" t="s">
        <v>407</v>
      </c>
      <c r="J53" s="52" t="s">
        <v>526</v>
      </c>
    </row>
    <row r="54" s="1" customFormat="1" ht="20.25" customHeight="1" spans="1:10">
      <c r="A54" s="23"/>
      <c r="B54" s="23"/>
      <c r="C54" s="23" t="s">
        <v>401</v>
      </c>
      <c r="D54" s="51" t="s">
        <v>444</v>
      </c>
      <c r="E54" s="52" t="s">
        <v>527</v>
      </c>
      <c r="F54" s="37" t="s">
        <v>404</v>
      </c>
      <c r="G54" s="24" t="s">
        <v>505</v>
      </c>
      <c r="H54" s="37" t="s">
        <v>506</v>
      </c>
      <c r="I54" s="37" t="s">
        <v>407</v>
      </c>
      <c r="J54" s="52" t="s">
        <v>528</v>
      </c>
    </row>
    <row r="55" s="1" customFormat="1" ht="20.25" customHeight="1" spans="1:10">
      <c r="A55" s="23"/>
      <c r="B55" s="23"/>
      <c r="C55" s="23" t="s">
        <v>401</v>
      </c>
      <c r="D55" s="51" t="s">
        <v>415</v>
      </c>
      <c r="E55" s="52" t="s">
        <v>529</v>
      </c>
      <c r="F55" s="37" t="s">
        <v>429</v>
      </c>
      <c r="G55" s="24" t="s">
        <v>417</v>
      </c>
      <c r="H55" s="37" t="s">
        <v>418</v>
      </c>
      <c r="I55" s="37" t="s">
        <v>407</v>
      </c>
      <c r="J55" s="52" t="s">
        <v>530</v>
      </c>
    </row>
    <row r="56" s="1" customFormat="1" ht="20.25" customHeight="1" spans="1:10">
      <c r="A56" s="23"/>
      <c r="B56" s="23"/>
      <c r="C56" s="23" t="s">
        <v>420</v>
      </c>
      <c r="D56" s="51" t="s">
        <v>421</v>
      </c>
      <c r="E56" s="52" t="s">
        <v>531</v>
      </c>
      <c r="F56" s="37" t="s">
        <v>404</v>
      </c>
      <c r="G56" s="24" t="s">
        <v>511</v>
      </c>
      <c r="H56" s="37"/>
      <c r="I56" s="37" t="s">
        <v>424</v>
      </c>
      <c r="J56" s="52" t="s">
        <v>532</v>
      </c>
    </row>
    <row r="57" s="1" customFormat="1" ht="20.25" customHeight="1" spans="1:10">
      <c r="A57" s="23"/>
      <c r="B57" s="23"/>
      <c r="C57" s="23" t="s">
        <v>426</v>
      </c>
      <c r="D57" s="51" t="s">
        <v>427</v>
      </c>
      <c r="E57" s="52" t="s">
        <v>492</v>
      </c>
      <c r="F57" s="37" t="s">
        <v>429</v>
      </c>
      <c r="G57" s="24" t="s">
        <v>533</v>
      </c>
      <c r="H57" s="37" t="s">
        <v>431</v>
      </c>
      <c r="I57" s="37" t="s">
        <v>407</v>
      </c>
      <c r="J57" s="52" t="s">
        <v>534</v>
      </c>
    </row>
    <row r="58" s="1" customFormat="1" ht="181" customHeight="1" spans="1:10">
      <c r="A58" s="50" t="s">
        <v>365</v>
      </c>
      <c r="B58" s="23" t="s">
        <v>535</v>
      </c>
      <c r="C58" s="23"/>
      <c r="D58" s="23"/>
      <c r="E58" s="23"/>
      <c r="F58" s="23"/>
      <c r="G58" s="23"/>
      <c r="H58" s="23"/>
      <c r="I58" s="23"/>
      <c r="J58" s="23"/>
    </row>
    <row r="59" s="1" customFormat="1" ht="22.25" customHeight="1" spans="1:10">
      <c r="A59" s="23"/>
      <c r="B59" s="23"/>
      <c r="C59" s="23" t="s">
        <v>401</v>
      </c>
      <c r="D59" s="51" t="s">
        <v>402</v>
      </c>
      <c r="E59" s="52" t="s">
        <v>536</v>
      </c>
      <c r="F59" s="37" t="s">
        <v>404</v>
      </c>
      <c r="G59" s="24" t="s">
        <v>537</v>
      </c>
      <c r="H59" s="37" t="s">
        <v>458</v>
      </c>
      <c r="I59" s="37" t="s">
        <v>407</v>
      </c>
      <c r="J59" s="52" t="s">
        <v>459</v>
      </c>
    </row>
    <row r="60" s="1" customFormat="1" ht="22.25" customHeight="1" spans="1:10">
      <c r="A60" s="23"/>
      <c r="B60" s="23"/>
      <c r="C60" s="23" t="s">
        <v>401</v>
      </c>
      <c r="D60" s="51" t="s">
        <v>402</v>
      </c>
      <c r="E60" s="52" t="s">
        <v>538</v>
      </c>
      <c r="F60" s="37" t="s">
        <v>404</v>
      </c>
      <c r="G60" s="24" t="s">
        <v>52</v>
      </c>
      <c r="H60" s="37" t="s">
        <v>458</v>
      </c>
      <c r="I60" s="37" t="s">
        <v>407</v>
      </c>
      <c r="J60" s="52" t="s">
        <v>459</v>
      </c>
    </row>
    <row r="61" s="1" customFormat="1" ht="22.25" customHeight="1" spans="1:10">
      <c r="A61" s="23"/>
      <c r="B61" s="23"/>
      <c r="C61" s="23" t="s">
        <v>401</v>
      </c>
      <c r="D61" s="51" t="s">
        <v>402</v>
      </c>
      <c r="E61" s="52" t="s">
        <v>539</v>
      </c>
      <c r="F61" s="37" t="s">
        <v>404</v>
      </c>
      <c r="G61" s="24" t="s">
        <v>53</v>
      </c>
      <c r="H61" s="37" t="s">
        <v>458</v>
      </c>
      <c r="I61" s="37" t="s">
        <v>407</v>
      </c>
      <c r="J61" s="52" t="s">
        <v>459</v>
      </c>
    </row>
    <row r="62" s="1" customFormat="1" ht="22.25" customHeight="1" spans="1:10">
      <c r="A62" s="23"/>
      <c r="B62" s="23"/>
      <c r="C62" s="23" t="s">
        <v>401</v>
      </c>
      <c r="D62" s="51" t="s">
        <v>402</v>
      </c>
      <c r="E62" s="52" t="s">
        <v>540</v>
      </c>
      <c r="F62" s="37" t="s">
        <v>404</v>
      </c>
      <c r="G62" s="24" t="s">
        <v>461</v>
      </c>
      <c r="H62" s="37" t="s">
        <v>458</v>
      </c>
      <c r="I62" s="37" t="s">
        <v>407</v>
      </c>
      <c r="J62" s="52" t="s">
        <v>459</v>
      </c>
    </row>
    <row r="63" s="1" customFormat="1" ht="22.25" customHeight="1" spans="1:10">
      <c r="A63" s="23"/>
      <c r="B63" s="23"/>
      <c r="C63" s="23" t="s">
        <v>401</v>
      </c>
      <c r="D63" s="51" t="s">
        <v>402</v>
      </c>
      <c r="E63" s="52" t="s">
        <v>541</v>
      </c>
      <c r="F63" s="37" t="s">
        <v>404</v>
      </c>
      <c r="G63" s="24" t="s">
        <v>469</v>
      </c>
      <c r="H63" s="37" t="s">
        <v>458</v>
      </c>
      <c r="I63" s="37" t="s">
        <v>407</v>
      </c>
      <c r="J63" s="52" t="s">
        <v>459</v>
      </c>
    </row>
    <row r="64" s="1" customFormat="1" ht="22.25" customHeight="1" spans="1:10">
      <c r="A64" s="23"/>
      <c r="B64" s="23"/>
      <c r="C64" s="23" t="s">
        <v>401</v>
      </c>
      <c r="D64" s="51" t="s">
        <v>415</v>
      </c>
      <c r="E64" s="52" t="s">
        <v>416</v>
      </c>
      <c r="F64" s="37" t="s">
        <v>429</v>
      </c>
      <c r="G64" s="24" t="s">
        <v>417</v>
      </c>
      <c r="H64" s="37" t="s">
        <v>418</v>
      </c>
      <c r="I64" s="37" t="s">
        <v>407</v>
      </c>
      <c r="J64" s="52" t="s">
        <v>419</v>
      </c>
    </row>
    <row r="65" s="1" customFormat="1" ht="22.25" customHeight="1" spans="1:10">
      <c r="A65" s="23"/>
      <c r="B65" s="23"/>
      <c r="C65" s="23" t="s">
        <v>420</v>
      </c>
      <c r="D65" s="51" t="s">
        <v>421</v>
      </c>
      <c r="E65" s="52" t="s">
        <v>471</v>
      </c>
      <c r="F65" s="37" t="s">
        <v>404</v>
      </c>
      <c r="G65" s="24" t="s">
        <v>472</v>
      </c>
      <c r="H65" s="37"/>
      <c r="I65" s="37" t="s">
        <v>424</v>
      </c>
      <c r="J65" s="52" t="s">
        <v>473</v>
      </c>
    </row>
    <row r="66" s="1" customFormat="1" ht="22.25" customHeight="1" spans="1:10">
      <c r="A66" s="23"/>
      <c r="B66" s="23"/>
      <c r="C66" s="23" t="s">
        <v>426</v>
      </c>
      <c r="D66" s="51" t="s">
        <v>427</v>
      </c>
      <c r="E66" s="52" t="s">
        <v>427</v>
      </c>
      <c r="F66" s="37" t="s">
        <v>429</v>
      </c>
      <c r="G66" s="24" t="s">
        <v>542</v>
      </c>
      <c r="H66" s="37" t="s">
        <v>431</v>
      </c>
      <c r="I66" s="37" t="s">
        <v>407</v>
      </c>
      <c r="J66" s="52" t="s">
        <v>432</v>
      </c>
    </row>
    <row r="67" s="1" customFormat="1" ht="198" customHeight="1" spans="1:10">
      <c r="A67" s="50" t="s">
        <v>350</v>
      </c>
      <c r="B67" s="53" t="s">
        <v>543</v>
      </c>
      <c r="C67" s="23"/>
      <c r="D67" s="23"/>
      <c r="E67" s="23"/>
      <c r="F67" s="23"/>
      <c r="G67" s="23"/>
      <c r="H67" s="23"/>
      <c r="I67" s="23"/>
      <c r="J67" s="23"/>
    </row>
    <row r="68" s="1" customFormat="1" ht="20.25" customHeight="1" spans="1:10">
      <c r="A68" s="23"/>
      <c r="B68" s="23"/>
      <c r="C68" s="23" t="s">
        <v>401</v>
      </c>
      <c r="D68" s="51" t="s">
        <v>402</v>
      </c>
      <c r="E68" s="52" t="s">
        <v>544</v>
      </c>
      <c r="F68" s="37" t="s">
        <v>404</v>
      </c>
      <c r="G68" s="24" t="s">
        <v>545</v>
      </c>
      <c r="H68" s="37" t="s">
        <v>458</v>
      </c>
      <c r="I68" s="37" t="s">
        <v>407</v>
      </c>
      <c r="J68" s="52" t="s">
        <v>546</v>
      </c>
    </row>
    <row r="69" s="1" customFormat="1" ht="20.25" customHeight="1" spans="1:10">
      <c r="A69" s="23"/>
      <c r="B69" s="23"/>
      <c r="C69" s="23" t="s">
        <v>401</v>
      </c>
      <c r="D69" s="51" t="s">
        <v>402</v>
      </c>
      <c r="E69" s="52" t="s">
        <v>547</v>
      </c>
      <c r="F69" s="37" t="s">
        <v>404</v>
      </c>
      <c r="G69" s="24" t="s">
        <v>548</v>
      </c>
      <c r="H69" s="37" t="s">
        <v>549</v>
      </c>
      <c r="I69" s="37" t="s">
        <v>407</v>
      </c>
      <c r="J69" s="52" t="s">
        <v>550</v>
      </c>
    </row>
    <row r="70" s="1" customFormat="1" ht="20.25" customHeight="1" spans="1:10">
      <c r="A70" s="23"/>
      <c r="B70" s="23"/>
      <c r="C70" s="23" t="s">
        <v>401</v>
      </c>
      <c r="D70" s="51" t="s">
        <v>402</v>
      </c>
      <c r="E70" s="52" t="s">
        <v>551</v>
      </c>
      <c r="F70" s="37" t="s">
        <v>404</v>
      </c>
      <c r="G70" s="24" t="s">
        <v>417</v>
      </c>
      <c r="H70" s="37" t="s">
        <v>406</v>
      </c>
      <c r="I70" s="37" t="s">
        <v>407</v>
      </c>
      <c r="J70" s="52" t="s">
        <v>552</v>
      </c>
    </row>
    <row r="71" s="1" customFormat="1" ht="20.25" customHeight="1" spans="1:10">
      <c r="A71" s="23"/>
      <c r="B71" s="23"/>
      <c r="C71" s="23" t="s">
        <v>401</v>
      </c>
      <c r="D71" s="51" t="s">
        <v>444</v>
      </c>
      <c r="E71" s="52" t="s">
        <v>553</v>
      </c>
      <c r="F71" s="37" t="s">
        <v>437</v>
      </c>
      <c r="G71" s="24" t="s">
        <v>554</v>
      </c>
      <c r="H71" s="37" t="s">
        <v>506</v>
      </c>
      <c r="I71" s="37" t="s">
        <v>407</v>
      </c>
      <c r="J71" s="52" t="s">
        <v>555</v>
      </c>
    </row>
    <row r="72" s="1" customFormat="1" ht="20.25" customHeight="1" spans="1:10">
      <c r="A72" s="23"/>
      <c r="B72" s="23"/>
      <c r="C72" s="23" t="s">
        <v>401</v>
      </c>
      <c r="D72" s="51" t="s">
        <v>415</v>
      </c>
      <c r="E72" s="52" t="s">
        <v>448</v>
      </c>
      <c r="F72" s="37" t="s">
        <v>404</v>
      </c>
      <c r="G72" s="24" t="s">
        <v>417</v>
      </c>
      <c r="H72" s="37" t="s">
        <v>418</v>
      </c>
      <c r="I72" s="37" t="s">
        <v>407</v>
      </c>
      <c r="J72" s="52" t="s">
        <v>556</v>
      </c>
    </row>
    <row r="73" s="1" customFormat="1" ht="20.25" customHeight="1" spans="1:10">
      <c r="A73" s="23"/>
      <c r="B73" s="23"/>
      <c r="C73" s="23" t="s">
        <v>420</v>
      </c>
      <c r="D73" s="51" t="s">
        <v>421</v>
      </c>
      <c r="E73" s="52" t="s">
        <v>557</v>
      </c>
      <c r="F73" s="37" t="s">
        <v>404</v>
      </c>
      <c r="G73" s="24" t="s">
        <v>511</v>
      </c>
      <c r="H73" s="37"/>
      <c r="I73" s="37" t="s">
        <v>424</v>
      </c>
      <c r="J73" s="52" t="s">
        <v>558</v>
      </c>
    </row>
    <row r="74" s="1" customFormat="1" ht="20.25" customHeight="1" spans="1:10">
      <c r="A74" s="23"/>
      <c r="B74" s="23"/>
      <c r="C74" s="23" t="s">
        <v>426</v>
      </c>
      <c r="D74" s="51" t="s">
        <v>427</v>
      </c>
      <c r="E74" s="52" t="s">
        <v>492</v>
      </c>
      <c r="F74" s="37" t="s">
        <v>429</v>
      </c>
      <c r="G74" s="24" t="s">
        <v>559</v>
      </c>
      <c r="H74" s="37" t="s">
        <v>431</v>
      </c>
      <c r="I74" s="37" t="s">
        <v>407</v>
      </c>
      <c r="J74" s="52" t="s">
        <v>560</v>
      </c>
    </row>
    <row r="75" s="1" customFormat="1" ht="97" customHeight="1" spans="1:10">
      <c r="A75" s="50" t="s">
        <v>367</v>
      </c>
      <c r="B75" s="23" t="s">
        <v>561</v>
      </c>
      <c r="C75" s="23"/>
      <c r="D75" s="23"/>
      <c r="E75" s="23"/>
      <c r="F75" s="23"/>
      <c r="G75" s="23"/>
      <c r="H75" s="23"/>
      <c r="I75" s="23"/>
      <c r="J75" s="23"/>
    </row>
    <row r="76" s="1" customFormat="1" ht="20.25" customHeight="1" spans="1:10">
      <c r="A76" s="23"/>
      <c r="B76" s="23"/>
      <c r="C76" s="23" t="s">
        <v>401</v>
      </c>
      <c r="D76" s="51" t="s">
        <v>402</v>
      </c>
      <c r="E76" s="52" t="s">
        <v>562</v>
      </c>
      <c r="F76" s="37" t="s">
        <v>404</v>
      </c>
      <c r="G76" s="24" t="s">
        <v>52</v>
      </c>
      <c r="H76" s="37" t="s">
        <v>406</v>
      </c>
      <c r="I76" s="37" t="s">
        <v>407</v>
      </c>
      <c r="J76" s="52" t="s">
        <v>563</v>
      </c>
    </row>
    <row r="77" s="1" customFormat="1" ht="20.25" customHeight="1" spans="1:10">
      <c r="A77" s="23"/>
      <c r="B77" s="23"/>
      <c r="C77" s="23" t="s">
        <v>401</v>
      </c>
      <c r="D77" s="51" t="s">
        <v>402</v>
      </c>
      <c r="E77" s="52" t="s">
        <v>564</v>
      </c>
      <c r="F77" s="37" t="s">
        <v>404</v>
      </c>
      <c r="G77" s="24" t="s">
        <v>565</v>
      </c>
      <c r="H77" s="37" t="s">
        <v>458</v>
      </c>
      <c r="I77" s="37" t="s">
        <v>407</v>
      </c>
      <c r="J77" s="52" t="s">
        <v>566</v>
      </c>
    </row>
    <row r="78" s="1" customFormat="1" ht="20.25" customHeight="1" spans="1:10">
      <c r="A78" s="23"/>
      <c r="B78" s="23"/>
      <c r="C78" s="23" t="s">
        <v>401</v>
      </c>
      <c r="D78" s="51" t="s">
        <v>402</v>
      </c>
      <c r="E78" s="52" t="s">
        <v>567</v>
      </c>
      <c r="F78" s="37" t="s">
        <v>404</v>
      </c>
      <c r="G78" s="24" t="s">
        <v>417</v>
      </c>
      <c r="H78" s="37" t="s">
        <v>418</v>
      </c>
      <c r="I78" s="37" t="s">
        <v>407</v>
      </c>
      <c r="J78" s="52" t="s">
        <v>568</v>
      </c>
    </row>
    <row r="79" s="1" customFormat="1" ht="20.25" customHeight="1" spans="1:10">
      <c r="A79" s="23"/>
      <c r="B79" s="23"/>
      <c r="C79" s="23" t="s">
        <v>401</v>
      </c>
      <c r="D79" s="51" t="s">
        <v>402</v>
      </c>
      <c r="E79" s="52" t="s">
        <v>569</v>
      </c>
      <c r="F79" s="37" t="s">
        <v>404</v>
      </c>
      <c r="G79" s="24" t="s">
        <v>565</v>
      </c>
      <c r="H79" s="37" t="s">
        <v>570</v>
      </c>
      <c r="I79" s="37" t="s">
        <v>407</v>
      </c>
      <c r="J79" s="52" t="s">
        <v>571</v>
      </c>
    </row>
    <row r="80" s="1" customFormat="1" ht="20.25" customHeight="1" spans="1:10">
      <c r="A80" s="23"/>
      <c r="B80" s="23"/>
      <c r="C80" s="23" t="s">
        <v>401</v>
      </c>
      <c r="D80" s="51" t="s">
        <v>444</v>
      </c>
      <c r="E80" s="52" t="s">
        <v>572</v>
      </c>
      <c r="F80" s="37" t="s">
        <v>404</v>
      </c>
      <c r="G80" s="24" t="s">
        <v>505</v>
      </c>
      <c r="H80" s="37" t="s">
        <v>506</v>
      </c>
      <c r="I80" s="37" t="s">
        <v>407</v>
      </c>
      <c r="J80" s="52" t="s">
        <v>573</v>
      </c>
    </row>
    <row r="81" s="1" customFormat="1" ht="20.25" customHeight="1" spans="1:10">
      <c r="A81" s="23"/>
      <c r="B81" s="23"/>
      <c r="C81" s="23" t="s">
        <v>420</v>
      </c>
      <c r="D81" s="51" t="s">
        <v>421</v>
      </c>
      <c r="E81" s="52" t="s">
        <v>574</v>
      </c>
      <c r="F81" s="37" t="s">
        <v>404</v>
      </c>
      <c r="G81" s="24" t="s">
        <v>511</v>
      </c>
      <c r="H81" s="37"/>
      <c r="I81" s="37" t="s">
        <v>424</v>
      </c>
      <c r="J81" s="52" t="s">
        <v>575</v>
      </c>
    </row>
    <row r="82" s="1" customFormat="1" ht="20.25" customHeight="1" spans="1:10">
      <c r="A82" s="23"/>
      <c r="B82" s="23"/>
      <c r="C82" s="23" t="s">
        <v>426</v>
      </c>
      <c r="D82" s="51" t="s">
        <v>427</v>
      </c>
      <c r="E82" s="52" t="s">
        <v>492</v>
      </c>
      <c r="F82" s="37" t="s">
        <v>429</v>
      </c>
      <c r="G82" s="24" t="s">
        <v>576</v>
      </c>
      <c r="H82" s="37" t="s">
        <v>431</v>
      </c>
      <c r="I82" s="37" t="s">
        <v>407</v>
      </c>
      <c r="J82" s="52" t="s">
        <v>577</v>
      </c>
    </row>
    <row r="83" s="1" customFormat="1" ht="145" customHeight="1" spans="1:10">
      <c r="A83" s="50" t="s">
        <v>578</v>
      </c>
      <c r="B83" s="23" t="s">
        <v>579</v>
      </c>
      <c r="C83" s="23"/>
      <c r="D83" s="23"/>
      <c r="E83" s="23"/>
      <c r="F83" s="23"/>
      <c r="G83" s="23"/>
      <c r="H83" s="23"/>
      <c r="I83" s="23"/>
      <c r="J83" s="23"/>
    </row>
    <row r="84" s="1" customFormat="1" ht="20.25" customHeight="1" spans="1:10">
      <c r="A84" s="23"/>
      <c r="B84" s="23"/>
      <c r="C84" s="23" t="s">
        <v>401</v>
      </c>
      <c r="D84" s="51" t="s">
        <v>402</v>
      </c>
      <c r="E84" s="52" t="s">
        <v>580</v>
      </c>
      <c r="F84" s="37" t="s">
        <v>404</v>
      </c>
      <c r="G84" s="24" t="s">
        <v>521</v>
      </c>
      <c r="H84" s="37" t="s">
        <v>458</v>
      </c>
      <c r="I84" s="37" t="s">
        <v>407</v>
      </c>
      <c r="J84" s="52" t="s">
        <v>581</v>
      </c>
    </row>
    <row r="85" s="1" customFormat="1" ht="20.25" customHeight="1" spans="1:10">
      <c r="A85" s="23"/>
      <c r="B85" s="23"/>
      <c r="C85" s="23" t="s">
        <v>401</v>
      </c>
      <c r="D85" s="51" t="s">
        <v>402</v>
      </c>
      <c r="E85" s="52" t="s">
        <v>582</v>
      </c>
      <c r="F85" s="37" t="s">
        <v>404</v>
      </c>
      <c r="G85" s="24" t="s">
        <v>50</v>
      </c>
      <c r="H85" s="37" t="s">
        <v>458</v>
      </c>
      <c r="I85" s="37" t="s">
        <v>407</v>
      </c>
      <c r="J85" s="52" t="s">
        <v>581</v>
      </c>
    </row>
    <row r="86" s="1" customFormat="1" ht="20.25" customHeight="1" spans="1:10">
      <c r="A86" s="23"/>
      <c r="B86" s="23"/>
      <c r="C86" s="23" t="s">
        <v>401</v>
      </c>
      <c r="D86" s="51" t="s">
        <v>402</v>
      </c>
      <c r="E86" s="52" t="s">
        <v>583</v>
      </c>
      <c r="F86" s="37" t="s">
        <v>404</v>
      </c>
      <c r="G86" s="24" t="s">
        <v>51</v>
      </c>
      <c r="H86" s="37" t="s">
        <v>458</v>
      </c>
      <c r="I86" s="37" t="s">
        <v>407</v>
      </c>
      <c r="J86" s="52" t="s">
        <v>581</v>
      </c>
    </row>
    <row r="87" s="1" customFormat="1" ht="20.25" customHeight="1" spans="1:10">
      <c r="A87" s="23"/>
      <c r="B87" s="23"/>
      <c r="C87" s="23" t="s">
        <v>401</v>
      </c>
      <c r="D87" s="51" t="s">
        <v>402</v>
      </c>
      <c r="E87" s="52" t="s">
        <v>584</v>
      </c>
      <c r="F87" s="37" t="s">
        <v>404</v>
      </c>
      <c r="G87" s="24" t="s">
        <v>50</v>
      </c>
      <c r="H87" s="37" t="s">
        <v>458</v>
      </c>
      <c r="I87" s="37" t="s">
        <v>407</v>
      </c>
      <c r="J87" s="52" t="s">
        <v>581</v>
      </c>
    </row>
    <row r="88" s="1" customFormat="1" ht="42" customHeight="1" spans="1:10">
      <c r="A88" s="23"/>
      <c r="B88" s="23"/>
      <c r="C88" s="23" t="s">
        <v>401</v>
      </c>
      <c r="D88" s="51" t="s">
        <v>444</v>
      </c>
      <c r="E88" s="52" t="s">
        <v>585</v>
      </c>
      <c r="F88" s="37" t="s">
        <v>404</v>
      </c>
      <c r="G88" s="24" t="s">
        <v>505</v>
      </c>
      <c r="H88" s="37" t="s">
        <v>506</v>
      </c>
      <c r="I88" s="37" t="s">
        <v>407</v>
      </c>
      <c r="J88" s="52" t="s">
        <v>586</v>
      </c>
    </row>
    <row r="89" s="1" customFormat="1" ht="20.25" customHeight="1" spans="1:10">
      <c r="A89" s="23"/>
      <c r="B89" s="23"/>
      <c r="C89" s="23" t="s">
        <v>420</v>
      </c>
      <c r="D89" s="51" t="s">
        <v>421</v>
      </c>
      <c r="E89" s="52" t="s">
        <v>587</v>
      </c>
      <c r="F89" s="37" t="s">
        <v>404</v>
      </c>
      <c r="G89" s="24" t="s">
        <v>588</v>
      </c>
      <c r="H89" s="37"/>
      <c r="I89" s="37" t="s">
        <v>424</v>
      </c>
      <c r="J89" s="52" t="s">
        <v>589</v>
      </c>
    </row>
    <row r="90" s="1" customFormat="1" ht="20.25" customHeight="1" spans="1:10">
      <c r="A90" s="23"/>
      <c r="B90" s="23"/>
      <c r="C90" s="23" t="s">
        <v>426</v>
      </c>
      <c r="D90" s="51" t="s">
        <v>427</v>
      </c>
      <c r="E90" s="52" t="s">
        <v>426</v>
      </c>
      <c r="F90" s="37" t="s">
        <v>429</v>
      </c>
      <c r="G90" s="24" t="s">
        <v>493</v>
      </c>
      <c r="H90" s="37" t="s">
        <v>431</v>
      </c>
      <c r="I90" s="37" t="s">
        <v>407</v>
      </c>
      <c r="J90" s="52" t="s">
        <v>590</v>
      </c>
    </row>
    <row r="91" s="1" customFormat="1" ht="232" customHeight="1" spans="1:10">
      <c r="A91" s="50" t="s">
        <v>311</v>
      </c>
      <c r="B91" s="53" t="s">
        <v>591</v>
      </c>
      <c r="C91" s="23"/>
      <c r="D91" s="23"/>
      <c r="E91" s="23"/>
      <c r="F91" s="23"/>
      <c r="G91" s="23"/>
      <c r="H91" s="23"/>
      <c r="I91" s="23"/>
      <c r="J91" s="23"/>
    </row>
    <row r="92" s="1" customFormat="1" ht="20.25" customHeight="1" spans="1:10">
      <c r="A92" s="23"/>
      <c r="B92" s="23"/>
      <c r="C92" s="23" t="s">
        <v>401</v>
      </c>
      <c r="D92" s="51" t="s">
        <v>402</v>
      </c>
      <c r="E92" s="52" t="s">
        <v>592</v>
      </c>
      <c r="F92" s="37" t="s">
        <v>404</v>
      </c>
      <c r="G92" s="24" t="s">
        <v>521</v>
      </c>
      <c r="H92" s="37" t="s">
        <v>593</v>
      </c>
      <c r="I92" s="37" t="s">
        <v>407</v>
      </c>
      <c r="J92" s="52" t="s">
        <v>594</v>
      </c>
    </row>
    <row r="93" s="1" customFormat="1" ht="20.25" customHeight="1" spans="1:10">
      <c r="A93" s="23"/>
      <c r="B93" s="23"/>
      <c r="C93" s="23" t="s">
        <v>401</v>
      </c>
      <c r="D93" s="51" t="s">
        <v>402</v>
      </c>
      <c r="E93" s="52" t="s">
        <v>595</v>
      </c>
      <c r="F93" s="37" t="s">
        <v>404</v>
      </c>
      <c r="G93" s="24" t="s">
        <v>521</v>
      </c>
      <c r="H93" s="37" t="s">
        <v>593</v>
      </c>
      <c r="I93" s="37" t="s">
        <v>407</v>
      </c>
      <c r="J93" s="52" t="s">
        <v>596</v>
      </c>
    </row>
    <row r="94" s="1" customFormat="1" ht="20.25" customHeight="1" spans="1:10">
      <c r="A94" s="23"/>
      <c r="B94" s="23"/>
      <c r="C94" s="23" t="s">
        <v>401</v>
      </c>
      <c r="D94" s="51" t="s">
        <v>402</v>
      </c>
      <c r="E94" s="52" t="s">
        <v>597</v>
      </c>
      <c r="F94" s="37" t="s">
        <v>404</v>
      </c>
      <c r="G94" s="24" t="s">
        <v>52</v>
      </c>
      <c r="H94" s="37" t="s">
        <v>522</v>
      </c>
      <c r="I94" s="37" t="s">
        <v>407</v>
      </c>
      <c r="J94" s="52" t="s">
        <v>598</v>
      </c>
    </row>
    <row r="95" s="1" customFormat="1" ht="20.25" customHeight="1" spans="1:10">
      <c r="A95" s="23"/>
      <c r="B95" s="23"/>
      <c r="C95" s="23" t="s">
        <v>401</v>
      </c>
      <c r="D95" s="51" t="s">
        <v>402</v>
      </c>
      <c r="E95" s="52" t="s">
        <v>599</v>
      </c>
      <c r="F95" s="37" t="s">
        <v>404</v>
      </c>
      <c r="G95" s="24" t="s">
        <v>521</v>
      </c>
      <c r="H95" s="37" t="s">
        <v>600</v>
      </c>
      <c r="I95" s="37" t="s">
        <v>407</v>
      </c>
      <c r="J95" s="52" t="s">
        <v>601</v>
      </c>
    </row>
    <row r="96" s="1" customFormat="1" ht="20.25" customHeight="1" spans="1:10">
      <c r="A96" s="23"/>
      <c r="B96" s="23"/>
      <c r="C96" s="23" t="s">
        <v>401</v>
      </c>
      <c r="D96" s="51" t="s">
        <v>444</v>
      </c>
      <c r="E96" s="52" t="s">
        <v>602</v>
      </c>
      <c r="F96" s="37" t="s">
        <v>437</v>
      </c>
      <c r="G96" s="24" t="s">
        <v>525</v>
      </c>
      <c r="H96" s="37" t="s">
        <v>506</v>
      </c>
      <c r="I96" s="37" t="s">
        <v>407</v>
      </c>
      <c r="J96" s="52" t="s">
        <v>603</v>
      </c>
    </row>
    <row r="97" s="1" customFormat="1" ht="20.25" customHeight="1" spans="1:10">
      <c r="A97" s="23"/>
      <c r="B97" s="23"/>
      <c r="C97" s="23" t="s">
        <v>401</v>
      </c>
      <c r="D97" s="51" t="s">
        <v>415</v>
      </c>
      <c r="E97" s="52" t="s">
        <v>529</v>
      </c>
      <c r="F97" s="37" t="s">
        <v>429</v>
      </c>
      <c r="G97" s="24" t="s">
        <v>417</v>
      </c>
      <c r="H97" s="37" t="s">
        <v>418</v>
      </c>
      <c r="I97" s="37" t="s">
        <v>407</v>
      </c>
      <c r="J97" s="52" t="s">
        <v>530</v>
      </c>
    </row>
    <row r="98" s="1" customFormat="1" ht="20.25" customHeight="1" spans="1:10">
      <c r="A98" s="23"/>
      <c r="B98" s="23"/>
      <c r="C98" s="23" t="s">
        <v>420</v>
      </c>
      <c r="D98" s="51" t="s">
        <v>421</v>
      </c>
      <c r="E98" s="52" t="s">
        <v>604</v>
      </c>
      <c r="F98" s="37" t="s">
        <v>404</v>
      </c>
      <c r="G98" s="24" t="s">
        <v>605</v>
      </c>
      <c r="H98" s="37"/>
      <c r="I98" s="37" t="s">
        <v>424</v>
      </c>
      <c r="J98" s="52" t="s">
        <v>606</v>
      </c>
    </row>
    <row r="99" s="1" customFormat="1" ht="20.25" customHeight="1" spans="1:10">
      <c r="A99" s="23"/>
      <c r="B99" s="23"/>
      <c r="C99" s="23" t="s">
        <v>426</v>
      </c>
      <c r="D99" s="51" t="s">
        <v>427</v>
      </c>
      <c r="E99" s="52" t="s">
        <v>492</v>
      </c>
      <c r="F99" s="37" t="s">
        <v>429</v>
      </c>
      <c r="G99" s="24" t="s">
        <v>454</v>
      </c>
      <c r="H99" s="37" t="s">
        <v>431</v>
      </c>
      <c r="I99" s="37" t="s">
        <v>407</v>
      </c>
      <c r="J99" s="52" t="s">
        <v>607</v>
      </c>
    </row>
    <row r="100" s="1" customFormat="1" ht="117" customHeight="1" spans="1:10">
      <c r="A100" s="50" t="s">
        <v>325</v>
      </c>
      <c r="B100" s="53" t="s">
        <v>608</v>
      </c>
      <c r="C100" s="23"/>
      <c r="D100" s="23"/>
      <c r="E100" s="23"/>
      <c r="F100" s="23"/>
      <c r="G100" s="23"/>
      <c r="H100" s="23"/>
      <c r="I100" s="23"/>
      <c r="J100" s="23"/>
    </row>
    <row r="101" s="1" customFormat="1" ht="20.25" customHeight="1" spans="1:10">
      <c r="A101" s="23"/>
      <c r="B101" s="23"/>
      <c r="C101" s="23" t="s">
        <v>401</v>
      </c>
      <c r="D101" s="51" t="s">
        <v>402</v>
      </c>
      <c r="E101" s="52" t="s">
        <v>609</v>
      </c>
      <c r="F101" s="37" t="s">
        <v>404</v>
      </c>
      <c r="G101" s="24" t="s">
        <v>53</v>
      </c>
      <c r="H101" s="37" t="s">
        <v>406</v>
      </c>
      <c r="I101" s="37" t="s">
        <v>407</v>
      </c>
      <c r="J101" s="52" t="s">
        <v>610</v>
      </c>
    </row>
    <row r="102" s="1" customFormat="1" ht="20.25" customHeight="1" spans="1:10">
      <c r="A102" s="23"/>
      <c r="B102" s="23"/>
      <c r="C102" s="23" t="s">
        <v>401</v>
      </c>
      <c r="D102" s="51" t="s">
        <v>402</v>
      </c>
      <c r="E102" s="52" t="s">
        <v>611</v>
      </c>
      <c r="F102" s="37" t="s">
        <v>404</v>
      </c>
      <c r="G102" s="24" t="s">
        <v>469</v>
      </c>
      <c r="H102" s="37" t="s">
        <v>406</v>
      </c>
      <c r="I102" s="37" t="s">
        <v>407</v>
      </c>
      <c r="J102" s="52" t="s">
        <v>612</v>
      </c>
    </row>
    <row r="103" s="1" customFormat="1" ht="20.25" customHeight="1" spans="1:10">
      <c r="A103" s="23"/>
      <c r="B103" s="23"/>
      <c r="C103" s="23" t="s">
        <v>401</v>
      </c>
      <c r="D103" s="51" t="s">
        <v>402</v>
      </c>
      <c r="E103" s="52" t="s">
        <v>613</v>
      </c>
      <c r="F103" s="37" t="s">
        <v>429</v>
      </c>
      <c r="G103" s="24" t="s">
        <v>454</v>
      </c>
      <c r="H103" s="37" t="s">
        <v>431</v>
      </c>
      <c r="I103" s="37" t="s">
        <v>407</v>
      </c>
      <c r="J103" s="52" t="s">
        <v>614</v>
      </c>
    </row>
    <row r="104" s="1" customFormat="1" ht="20.25" customHeight="1" spans="1:10">
      <c r="A104" s="23"/>
      <c r="B104" s="23"/>
      <c r="C104" s="23" t="s">
        <v>401</v>
      </c>
      <c r="D104" s="51" t="s">
        <v>402</v>
      </c>
      <c r="E104" s="52" t="s">
        <v>615</v>
      </c>
      <c r="F104" s="37" t="s">
        <v>429</v>
      </c>
      <c r="G104" s="24" t="s">
        <v>484</v>
      </c>
      <c r="H104" s="37" t="s">
        <v>431</v>
      </c>
      <c r="I104" s="37" t="s">
        <v>407</v>
      </c>
      <c r="J104" s="52" t="s">
        <v>614</v>
      </c>
    </row>
    <row r="105" s="1" customFormat="1" ht="20.25" customHeight="1" spans="1:10">
      <c r="A105" s="23"/>
      <c r="B105" s="23"/>
      <c r="C105" s="23" t="s">
        <v>401</v>
      </c>
      <c r="D105" s="51" t="s">
        <v>415</v>
      </c>
      <c r="E105" s="52" t="s">
        <v>416</v>
      </c>
      <c r="F105" s="37" t="s">
        <v>404</v>
      </c>
      <c r="G105" s="24" t="s">
        <v>417</v>
      </c>
      <c r="H105" s="37" t="s">
        <v>418</v>
      </c>
      <c r="I105" s="37" t="s">
        <v>407</v>
      </c>
      <c r="J105" s="52" t="s">
        <v>616</v>
      </c>
    </row>
    <row r="106" s="1" customFormat="1" ht="20.25" customHeight="1" spans="1:10">
      <c r="A106" s="23"/>
      <c r="B106" s="23"/>
      <c r="C106" s="23" t="s">
        <v>420</v>
      </c>
      <c r="D106" s="51" t="s">
        <v>421</v>
      </c>
      <c r="E106" s="52" t="s">
        <v>471</v>
      </c>
      <c r="F106" s="37" t="s">
        <v>404</v>
      </c>
      <c r="G106" s="24" t="s">
        <v>472</v>
      </c>
      <c r="H106" s="37"/>
      <c r="I106" s="37" t="s">
        <v>424</v>
      </c>
      <c r="J106" s="52" t="s">
        <v>473</v>
      </c>
    </row>
    <row r="107" s="1" customFormat="1" ht="20.25" customHeight="1" spans="1:10">
      <c r="A107" s="23"/>
      <c r="B107" s="23"/>
      <c r="C107" s="23" t="s">
        <v>426</v>
      </c>
      <c r="D107" s="51" t="s">
        <v>427</v>
      </c>
      <c r="E107" s="52" t="s">
        <v>492</v>
      </c>
      <c r="F107" s="37" t="s">
        <v>429</v>
      </c>
      <c r="G107" s="24" t="s">
        <v>617</v>
      </c>
      <c r="H107" s="37" t="s">
        <v>431</v>
      </c>
      <c r="I107" s="37" t="s">
        <v>407</v>
      </c>
      <c r="J107" s="52" t="s">
        <v>618</v>
      </c>
    </row>
    <row r="108" s="1" customFormat="1" ht="190" customHeight="1" spans="1:10">
      <c r="A108" s="50" t="s">
        <v>344</v>
      </c>
      <c r="B108" s="23" t="s">
        <v>619</v>
      </c>
      <c r="C108" s="23"/>
      <c r="D108" s="23"/>
      <c r="E108" s="23"/>
      <c r="F108" s="23"/>
      <c r="G108" s="23"/>
      <c r="H108" s="23"/>
      <c r="I108" s="23"/>
      <c r="J108" s="23"/>
    </row>
    <row r="109" s="1" customFormat="1" ht="20.25" customHeight="1" spans="1:10">
      <c r="A109" s="23"/>
      <c r="B109" s="23"/>
      <c r="C109" s="23" t="s">
        <v>401</v>
      </c>
      <c r="D109" s="51" t="s">
        <v>402</v>
      </c>
      <c r="E109" s="52" t="s">
        <v>620</v>
      </c>
      <c r="F109" s="37" t="s">
        <v>404</v>
      </c>
      <c r="G109" s="24" t="s">
        <v>52</v>
      </c>
      <c r="H109" s="37" t="s">
        <v>439</v>
      </c>
      <c r="I109" s="37" t="s">
        <v>407</v>
      </c>
      <c r="J109" s="52" t="s">
        <v>621</v>
      </c>
    </row>
    <row r="110" s="1" customFormat="1" ht="20.25" customHeight="1" spans="1:10">
      <c r="A110" s="23"/>
      <c r="B110" s="23"/>
      <c r="C110" s="23" t="s">
        <v>401</v>
      </c>
      <c r="D110" s="51" t="s">
        <v>402</v>
      </c>
      <c r="E110" s="52" t="s">
        <v>622</v>
      </c>
      <c r="F110" s="37" t="s">
        <v>404</v>
      </c>
      <c r="G110" s="24" t="s">
        <v>51</v>
      </c>
      <c r="H110" s="37" t="s">
        <v>458</v>
      </c>
      <c r="I110" s="37" t="s">
        <v>407</v>
      </c>
      <c r="J110" s="52" t="s">
        <v>623</v>
      </c>
    </row>
    <row r="111" s="1" customFormat="1" ht="20.25" customHeight="1" spans="1:10">
      <c r="A111" s="23"/>
      <c r="B111" s="23"/>
      <c r="C111" s="23" t="s">
        <v>401</v>
      </c>
      <c r="D111" s="51" t="s">
        <v>444</v>
      </c>
      <c r="E111" s="52" t="s">
        <v>624</v>
      </c>
      <c r="F111" s="37" t="s">
        <v>404</v>
      </c>
      <c r="G111" s="24" t="s">
        <v>505</v>
      </c>
      <c r="H111" s="37" t="s">
        <v>506</v>
      </c>
      <c r="I111" s="37" t="s">
        <v>407</v>
      </c>
      <c r="J111" s="52" t="s">
        <v>625</v>
      </c>
    </row>
    <row r="112" s="1" customFormat="1" ht="20.25" customHeight="1" spans="1:10">
      <c r="A112" s="23"/>
      <c r="B112" s="23"/>
      <c r="C112" s="23" t="s">
        <v>401</v>
      </c>
      <c r="D112" s="51" t="s">
        <v>415</v>
      </c>
      <c r="E112" s="52" t="s">
        <v>448</v>
      </c>
      <c r="F112" s="37" t="s">
        <v>404</v>
      </c>
      <c r="G112" s="24" t="s">
        <v>417</v>
      </c>
      <c r="H112" s="37" t="s">
        <v>418</v>
      </c>
      <c r="I112" s="37" t="s">
        <v>407</v>
      </c>
      <c r="J112" s="52" t="s">
        <v>626</v>
      </c>
    </row>
    <row r="113" s="1" customFormat="1" ht="20.25" customHeight="1" spans="1:10">
      <c r="A113" s="23"/>
      <c r="B113" s="23"/>
      <c r="C113" s="23" t="s">
        <v>420</v>
      </c>
      <c r="D113" s="51" t="s">
        <v>421</v>
      </c>
      <c r="E113" s="52" t="s">
        <v>627</v>
      </c>
      <c r="F113" s="37" t="s">
        <v>404</v>
      </c>
      <c r="G113" s="24" t="s">
        <v>505</v>
      </c>
      <c r="H113" s="37" t="s">
        <v>506</v>
      </c>
      <c r="I113" s="37" t="s">
        <v>407</v>
      </c>
      <c r="J113" s="52" t="s">
        <v>628</v>
      </c>
    </row>
    <row r="114" s="1" customFormat="1" ht="20.25" customHeight="1" spans="1:10">
      <c r="A114" s="23"/>
      <c r="B114" s="23"/>
      <c r="C114" s="23" t="s">
        <v>420</v>
      </c>
      <c r="D114" s="51" t="s">
        <v>421</v>
      </c>
      <c r="E114" s="52" t="s">
        <v>510</v>
      </c>
      <c r="F114" s="37" t="s">
        <v>404</v>
      </c>
      <c r="G114" s="24" t="s">
        <v>511</v>
      </c>
      <c r="H114" s="37"/>
      <c r="I114" s="37" t="s">
        <v>424</v>
      </c>
      <c r="J114" s="52" t="s">
        <v>629</v>
      </c>
    </row>
    <row r="115" s="1" customFormat="1" ht="20.25" customHeight="1" spans="1:10">
      <c r="A115" s="23"/>
      <c r="B115" s="23"/>
      <c r="C115" s="23" t="s">
        <v>426</v>
      </c>
      <c r="D115" s="51" t="s">
        <v>427</v>
      </c>
      <c r="E115" s="52" t="s">
        <v>428</v>
      </c>
      <c r="F115" s="37" t="s">
        <v>429</v>
      </c>
      <c r="G115" s="24" t="s">
        <v>630</v>
      </c>
      <c r="H115" s="37" t="s">
        <v>431</v>
      </c>
      <c r="I115" s="37" t="s">
        <v>407</v>
      </c>
      <c r="J115" s="52" t="s">
        <v>631</v>
      </c>
    </row>
    <row r="116" s="1" customFormat="1" ht="139" customHeight="1" spans="1:10">
      <c r="A116" s="50" t="s">
        <v>352</v>
      </c>
      <c r="B116" s="23" t="s">
        <v>632</v>
      </c>
      <c r="C116" s="23"/>
      <c r="D116" s="23"/>
      <c r="E116" s="23"/>
      <c r="F116" s="23"/>
      <c r="G116" s="23"/>
      <c r="H116" s="23"/>
      <c r="I116" s="23"/>
      <c r="J116" s="23"/>
    </row>
    <row r="117" s="1" customFormat="1" ht="22.25" customHeight="1" spans="1:10">
      <c r="A117" s="23"/>
      <c r="B117" s="23"/>
      <c r="C117" s="23" t="s">
        <v>401</v>
      </c>
      <c r="D117" s="51" t="s">
        <v>402</v>
      </c>
      <c r="E117" s="52" t="s">
        <v>633</v>
      </c>
      <c r="F117" s="37" t="s">
        <v>404</v>
      </c>
      <c r="G117" s="24" t="s">
        <v>57</v>
      </c>
      <c r="H117" s="37" t="s">
        <v>634</v>
      </c>
      <c r="I117" s="37" t="s">
        <v>407</v>
      </c>
      <c r="J117" s="52" t="s">
        <v>635</v>
      </c>
    </row>
    <row r="118" s="1" customFormat="1" ht="39" customHeight="1" spans="1:10">
      <c r="A118" s="23"/>
      <c r="B118" s="23"/>
      <c r="C118" s="23" t="s">
        <v>401</v>
      </c>
      <c r="D118" s="51" t="s">
        <v>444</v>
      </c>
      <c r="E118" s="52" t="s">
        <v>636</v>
      </c>
      <c r="F118" s="37" t="s">
        <v>437</v>
      </c>
      <c r="G118" s="24" t="s">
        <v>637</v>
      </c>
      <c r="H118" s="37" t="s">
        <v>506</v>
      </c>
      <c r="I118" s="37" t="s">
        <v>407</v>
      </c>
      <c r="J118" s="54" t="s">
        <v>638</v>
      </c>
    </row>
    <row r="119" s="1" customFormat="1" ht="22.25" customHeight="1" spans="1:10">
      <c r="A119" s="23"/>
      <c r="B119" s="23"/>
      <c r="C119" s="23" t="s">
        <v>401</v>
      </c>
      <c r="D119" s="51" t="s">
        <v>415</v>
      </c>
      <c r="E119" s="52" t="s">
        <v>639</v>
      </c>
      <c r="F119" s="37" t="s">
        <v>404</v>
      </c>
      <c r="G119" s="24" t="s">
        <v>640</v>
      </c>
      <c r="H119" s="37"/>
      <c r="I119" s="37" t="s">
        <v>424</v>
      </c>
      <c r="J119" s="52" t="s">
        <v>641</v>
      </c>
    </row>
    <row r="120" s="1" customFormat="1" ht="156" customHeight="1" spans="1:10">
      <c r="A120" s="23"/>
      <c r="B120" s="23"/>
      <c r="C120" s="23" t="s">
        <v>420</v>
      </c>
      <c r="D120" s="51" t="s">
        <v>421</v>
      </c>
      <c r="E120" s="52" t="s">
        <v>642</v>
      </c>
      <c r="F120" s="37" t="s">
        <v>404</v>
      </c>
      <c r="G120" s="24" t="s">
        <v>643</v>
      </c>
      <c r="H120" s="37"/>
      <c r="I120" s="37" t="s">
        <v>424</v>
      </c>
      <c r="J120" s="52" t="s">
        <v>644</v>
      </c>
    </row>
    <row r="121" s="1" customFormat="1" ht="22.25" customHeight="1" spans="1:10">
      <c r="A121" s="23"/>
      <c r="B121" s="23"/>
      <c r="C121" s="23" t="s">
        <v>645</v>
      </c>
      <c r="D121" s="51" t="s">
        <v>646</v>
      </c>
      <c r="E121" s="52" t="s">
        <v>647</v>
      </c>
      <c r="F121" s="37" t="s">
        <v>437</v>
      </c>
      <c r="G121" s="24" t="s">
        <v>554</v>
      </c>
      <c r="H121" s="37" t="s">
        <v>506</v>
      </c>
      <c r="I121" s="37" t="s">
        <v>407</v>
      </c>
      <c r="J121" s="52" t="s">
        <v>648</v>
      </c>
    </row>
    <row r="122" s="1" customFormat="1" ht="206" customHeight="1" spans="1:10">
      <c r="A122" s="50" t="s">
        <v>327</v>
      </c>
      <c r="B122" s="53" t="s">
        <v>649</v>
      </c>
      <c r="C122" s="23"/>
      <c r="D122" s="23"/>
      <c r="E122" s="23"/>
      <c r="F122" s="23"/>
      <c r="G122" s="23"/>
      <c r="H122" s="23"/>
      <c r="I122" s="23"/>
      <c r="J122" s="23"/>
    </row>
    <row r="123" s="1" customFormat="1" ht="21.25" customHeight="1" spans="1:10">
      <c r="A123" s="23"/>
      <c r="B123" s="23"/>
      <c r="C123" s="23" t="s">
        <v>401</v>
      </c>
      <c r="D123" s="51" t="s">
        <v>402</v>
      </c>
      <c r="E123" s="52" t="s">
        <v>650</v>
      </c>
      <c r="F123" s="37" t="s">
        <v>437</v>
      </c>
      <c r="G123" s="24" t="s">
        <v>521</v>
      </c>
      <c r="H123" s="37" t="s">
        <v>406</v>
      </c>
      <c r="I123" s="37" t="s">
        <v>407</v>
      </c>
      <c r="J123" s="52" t="s">
        <v>651</v>
      </c>
    </row>
    <row r="124" s="1" customFormat="1" ht="21.25" customHeight="1" spans="1:10">
      <c r="A124" s="23"/>
      <c r="B124" s="23"/>
      <c r="C124" s="23" t="s">
        <v>401</v>
      </c>
      <c r="D124" s="51" t="s">
        <v>402</v>
      </c>
      <c r="E124" s="52" t="s">
        <v>652</v>
      </c>
      <c r="F124" s="37" t="s">
        <v>429</v>
      </c>
      <c r="G124" s="24" t="s">
        <v>438</v>
      </c>
      <c r="H124" s="37" t="s">
        <v>406</v>
      </c>
      <c r="I124" s="37" t="s">
        <v>407</v>
      </c>
      <c r="J124" s="52" t="s">
        <v>653</v>
      </c>
    </row>
    <row r="125" s="1" customFormat="1" ht="21.25" customHeight="1" spans="1:10">
      <c r="A125" s="23"/>
      <c r="B125" s="23"/>
      <c r="C125" s="23" t="s">
        <v>401</v>
      </c>
      <c r="D125" s="51" t="s">
        <v>402</v>
      </c>
      <c r="E125" s="52" t="s">
        <v>654</v>
      </c>
      <c r="F125" s="37" t="s">
        <v>437</v>
      </c>
      <c r="G125" s="24" t="s">
        <v>53</v>
      </c>
      <c r="H125" s="37" t="s">
        <v>439</v>
      </c>
      <c r="I125" s="37" t="s">
        <v>407</v>
      </c>
      <c r="J125" s="55" t="s">
        <v>655</v>
      </c>
    </row>
    <row r="126" s="1" customFormat="1" ht="21.25" customHeight="1" spans="1:10">
      <c r="A126" s="23"/>
      <c r="B126" s="23"/>
      <c r="C126" s="23" t="s">
        <v>401</v>
      </c>
      <c r="D126" s="51" t="s">
        <v>402</v>
      </c>
      <c r="E126" s="52" t="s">
        <v>656</v>
      </c>
      <c r="F126" s="37" t="s">
        <v>437</v>
      </c>
      <c r="G126" s="24" t="s">
        <v>53</v>
      </c>
      <c r="H126" s="37" t="s">
        <v>439</v>
      </c>
      <c r="I126" s="37" t="s">
        <v>407</v>
      </c>
      <c r="J126" s="52" t="s">
        <v>657</v>
      </c>
    </row>
    <row r="127" s="1" customFormat="1" ht="21.25" customHeight="1" spans="1:10">
      <c r="A127" s="23"/>
      <c r="B127" s="23"/>
      <c r="C127" s="23" t="s">
        <v>401</v>
      </c>
      <c r="D127" s="51" t="s">
        <v>444</v>
      </c>
      <c r="E127" s="52" t="s">
        <v>658</v>
      </c>
      <c r="F127" s="37" t="s">
        <v>437</v>
      </c>
      <c r="G127" s="24" t="s">
        <v>525</v>
      </c>
      <c r="H127" s="37" t="s">
        <v>506</v>
      </c>
      <c r="I127" s="37" t="s">
        <v>407</v>
      </c>
      <c r="J127" s="52" t="s">
        <v>659</v>
      </c>
    </row>
    <row r="128" s="1" customFormat="1" ht="21.25" customHeight="1" spans="1:10">
      <c r="A128" s="23"/>
      <c r="B128" s="23"/>
      <c r="C128" s="23" t="s">
        <v>401</v>
      </c>
      <c r="D128" s="51" t="s">
        <v>444</v>
      </c>
      <c r="E128" s="52" t="s">
        <v>660</v>
      </c>
      <c r="F128" s="37" t="s">
        <v>437</v>
      </c>
      <c r="G128" s="24" t="s">
        <v>525</v>
      </c>
      <c r="H128" s="37" t="s">
        <v>506</v>
      </c>
      <c r="I128" s="37" t="s">
        <v>407</v>
      </c>
      <c r="J128" s="52" t="s">
        <v>661</v>
      </c>
    </row>
    <row r="129" s="1" customFormat="1" ht="21.25" customHeight="1" spans="1:10">
      <c r="A129" s="23"/>
      <c r="B129" s="23"/>
      <c r="C129" s="23" t="s">
        <v>401</v>
      </c>
      <c r="D129" s="51" t="s">
        <v>415</v>
      </c>
      <c r="E129" s="52" t="s">
        <v>529</v>
      </c>
      <c r="F129" s="37" t="s">
        <v>429</v>
      </c>
      <c r="G129" s="24" t="s">
        <v>417</v>
      </c>
      <c r="H129" s="37" t="s">
        <v>418</v>
      </c>
      <c r="I129" s="37" t="s">
        <v>407</v>
      </c>
      <c r="J129" s="52" t="s">
        <v>530</v>
      </c>
    </row>
    <row r="130" s="1" customFormat="1" ht="21.25" customHeight="1" spans="1:10">
      <c r="A130" s="23"/>
      <c r="B130" s="23"/>
      <c r="C130" s="23" t="s">
        <v>420</v>
      </c>
      <c r="D130" s="51" t="s">
        <v>421</v>
      </c>
      <c r="E130" s="52" t="s">
        <v>471</v>
      </c>
      <c r="F130" s="37" t="s">
        <v>404</v>
      </c>
      <c r="G130" s="24" t="s">
        <v>472</v>
      </c>
      <c r="H130" s="37"/>
      <c r="I130" s="37" t="s">
        <v>424</v>
      </c>
      <c r="J130" s="52" t="s">
        <v>473</v>
      </c>
    </row>
    <row r="131" s="1" customFormat="1" ht="21.25" customHeight="1" spans="1:10">
      <c r="A131" s="23"/>
      <c r="B131" s="23"/>
      <c r="C131" s="23" t="s">
        <v>426</v>
      </c>
      <c r="D131" s="51" t="s">
        <v>427</v>
      </c>
      <c r="E131" s="52" t="s">
        <v>492</v>
      </c>
      <c r="F131" s="37" t="s">
        <v>429</v>
      </c>
      <c r="G131" s="24" t="s">
        <v>662</v>
      </c>
      <c r="H131" s="37" t="s">
        <v>431</v>
      </c>
      <c r="I131" s="37" t="s">
        <v>407</v>
      </c>
      <c r="J131" s="52" t="s">
        <v>607</v>
      </c>
    </row>
    <row r="132" s="1" customFormat="1" ht="340" customHeight="1" spans="1:10">
      <c r="A132" s="50" t="s">
        <v>373</v>
      </c>
      <c r="B132" s="23" t="s">
        <v>663</v>
      </c>
      <c r="C132" s="23"/>
      <c r="D132" s="23"/>
      <c r="E132" s="23"/>
      <c r="F132" s="23"/>
      <c r="G132" s="23"/>
      <c r="H132" s="23"/>
      <c r="I132" s="23"/>
      <c r="J132" s="23"/>
    </row>
    <row r="133" s="1" customFormat="1" ht="20.25" customHeight="1" spans="1:10">
      <c r="A133" s="23"/>
      <c r="B133" s="23"/>
      <c r="C133" s="23" t="s">
        <v>401</v>
      </c>
      <c r="D133" s="51" t="s">
        <v>402</v>
      </c>
      <c r="E133" s="52" t="s">
        <v>664</v>
      </c>
      <c r="F133" s="37" t="s">
        <v>437</v>
      </c>
      <c r="G133" s="24" t="s">
        <v>518</v>
      </c>
      <c r="H133" s="37" t="s">
        <v>458</v>
      </c>
      <c r="I133" s="37" t="s">
        <v>407</v>
      </c>
      <c r="J133" s="52" t="s">
        <v>665</v>
      </c>
    </row>
    <row r="134" s="1" customFormat="1" ht="20.25" customHeight="1" spans="1:10">
      <c r="A134" s="23"/>
      <c r="B134" s="23"/>
      <c r="C134" s="23" t="s">
        <v>401</v>
      </c>
      <c r="D134" s="51" t="s">
        <v>402</v>
      </c>
      <c r="E134" s="52" t="s">
        <v>666</v>
      </c>
      <c r="F134" s="37" t="s">
        <v>437</v>
      </c>
      <c r="G134" s="24" t="s">
        <v>50</v>
      </c>
      <c r="H134" s="37" t="s">
        <v>439</v>
      </c>
      <c r="I134" s="37" t="s">
        <v>407</v>
      </c>
      <c r="J134" s="52" t="s">
        <v>667</v>
      </c>
    </row>
    <row r="135" s="1" customFormat="1" ht="20.25" customHeight="1" spans="1:10">
      <c r="A135" s="23"/>
      <c r="B135" s="23"/>
      <c r="C135" s="23" t="s">
        <v>401</v>
      </c>
      <c r="D135" s="51" t="s">
        <v>402</v>
      </c>
      <c r="E135" s="52" t="s">
        <v>668</v>
      </c>
      <c r="F135" s="37" t="s">
        <v>437</v>
      </c>
      <c r="G135" s="24" t="s">
        <v>417</v>
      </c>
      <c r="H135" s="37" t="s">
        <v>669</v>
      </c>
      <c r="I135" s="37" t="s">
        <v>407</v>
      </c>
      <c r="J135" s="52" t="s">
        <v>670</v>
      </c>
    </row>
    <row r="136" s="1" customFormat="1" ht="20.25" customHeight="1" spans="1:10">
      <c r="A136" s="23"/>
      <c r="B136" s="23"/>
      <c r="C136" s="23" t="s">
        <v>401</v>
      </c>
      <c r="D136" s="51" t="s">
        <v>402</v>
      </c>
      <c r="E136" s="52" t="s">
        <v>671</v>
      </c>
      <c r="F136" s="37" t="s">
        <v>404</v>
      </c>
      <c r="G136" s="24" t="s">
        <v>518</v>
      </c>
      <c r="H136" s="37" t="s">
        <v>672</v>
      </c>
      <c r="I136" s="37" t="s">
        <v>407</v>
      </c>
      <c r="J136" s="52" t="s">
        <v>673</v>
      </c>
    </row>
    <row r="137" s="1" customFormat="1" ht="20.25" customHeight="1" spans="1:10">
      <c r="A137" s="23"/>
      <c r="B137" s="23"/>
      <c r="C137" s="23" t="s">
        <v>401</v>
      </c>
      <c r="D137" s="51" t="s">
        <v>415</v>
      </c>
      <c r="E137" s="52" t="s">
        <v>416</v>
      </c>
      <c r="F137" s="37" t="s">
        <v>404</v>
      </c>
      <c r="G137" s="24" t="s">
        <v>417</v>
      </c>
      <c r="H137" s="37" t="s">
        <v>418</v>
      </c>
      <c r="I137" s="37" t="s">
        <v>407</v>
      </c>
      <c r="J137" s="52" t="s">
        <v>616</v>
      </c>
    </row>
    <row r="138" s="1" customFormat="1" ht="20.25" customHeight="1" spans="1:10">
      <c r="A138" s="23"/>
      <c r="B138" s="23"/>
      <c r="C138" s="23" t="s">
        <v>420</v>
      </c>
      <c r="D138" s="51" t="s">
        <v>421</v>
      </c>
      <c r="E138" s="52" t="s">
        <v>674</v>
      </c>
      <c r="F138" s="37" t="s">
        <v>404</v>
      </c>
      <c r="G138" s="24" t="s">
        <v>511</v>
      </c>
      <c r="H138" s="37"/>
      <c r="I138" s="37" t="s">
        <v>424</v>
      </c>
      <c r="J138" s="52" t="s">
        <v>675</v>
      </c>
    </row>
    <row r="139" s="1" customFormat="1" ht="20.25" customHeight="1" spans="1:10">
      <c r="A139" s="23"/>
      <c r="B139" s="23"/>
      <c r="C139" s="23" t="s">
        <v>426</v>
      </c>
      <c r="D139" s="51" t="s">
        <v>427</v>
      </c>
      <c r="E139" s="52" t="s">
        <v>492</v>
      </c>
      <c r="F139" s="37" t="s">
        <v>429</v>
      </c>
      <c r="G139" s="24" t="s">
        <v>676</v>
      </c>
      <c r="H139" s="37" t="s">
        <v>431</v>
      </c>
      <c r="I139" s="37" t="s">
        <v>407</v>
      </c>
      <c r="J139" s="52" t="s">
        <v>618</v>
      </c>
    </row>
    <row r="140" s="1" customFormat="1" ht="111" customHeight="1" spans="1:10">
      <c r="A140" s="50" t="s">
        <v>371</v>
      </c>
      <c r="B140" s="23" t="s">
        <v>677</v>
      </c>
      <c r="C140" s="23"/>
      <c r="D140" s="23"/>
      <c r="E140" s="23"/>
      <c r="F140" s="23"/>
      <c r="G140" s="23"/>
      <c r="H140" s="23"/>
      <c r="I140" s="23"/>
      <c r="J140" s="23"/>
    </row>
    <row r="141" s="1" customFormat="1" ht="21.25" customHeight="1" spans="1:10">
      <c r="A141" s="23"/>
      <c r="B141" s="23"/>
      <c r="C141" s="23" t="s">
        <v>401</v>
      </c>
      <c r="D141" s="51" t="s">
        <v>402</v>
      </c>
      <c r="E141" s="52" t="s">
        <v>678</v>
      </c>
      <c r="F141" s="37" t="s">
        <v>404</v>
      </c>
      <c r="G141" s="24" t="s">
        <v>521</v>
      </c>
      <c r="H141" s="37" t="s">
        <v>458</v>
      </c>
      <c r="I141" s="37" t="s">
        <v>407</v>
      </c>
      <c r="J141" s="52" t="s">
        <v>679</v>
      </c>
    </row>
    <row r="142" s="1" customFormat="1" ht="21.25" customHeight="1" spans="1:10">
      <c r="A142" s="23"/>
      <c r="B142" s="23"/>
      <c r="C142" s="23" t="s">
        <v>401</v>
      </c>
      <c r="D142" s="51" t="s">
        <v>402</v>
      </c>
      <c r="E142" s="52" t="s">
        <v>680</v>
      </c>
      <c r="F142" s="37" t="s">
        <v>404</v>
      </c>
      <c r="G142" s="24" t="s">
        <v>417</v>
      </c>
      <c r="H142" s="37" t="s">
        <v>418</v>
      </c>
      <c r="I142" s="37" t="s">
        <v>407</v>
      </c>
      <c r="J142" s="52" t="s">
        <v>681</v>
      </c>
    </row>
    <row r="143" s="1" customFormat="1" ht="21.25" customHeight="1" spans="1:10">
      <c r="A143" s="23"/>
      <c r="B143" s="23"/>
      <c r="C143" s="23" t="s">
        <v>401</v>
      </c>
      <c r="D143" s="51" t="s">
        <v>444</v>
      </c>
      <c r="E143" s="52" t="s">
        <v>572</v>
      </c>
      <c r="F143" s="37" t="s">
        <v>404</v>
      </c>
      <c r="G143" s="24" t="s">
        <v>505</v>
      </c>
      <c r="H143" s="37" t="s">
        <v>506</v>
      </c>
      <c r="I143" s="37" t="s">
        <v>407</v>
      </c>
      <c r="J143" s="52" t="s">
        <v>682</v>
      </c>
    </row>
    <row r="144" s="1" customFormat="1" ht="21.25" customHeight="1" spans="1:10">
      <c r="A144" s="23"/>
      <c r="B144" s="23"/>
      <c r="C144" s="23" t="s">
        <v>401</v>
      </c>
      <c r="D144" s="51" t="s">
        <v>415</v>
      </c>
      <c r="E144" s="52" t="s">
        <v>683</v>
      </c>
      <c r="F144" s="37" t="s">
        <v>404</v>
      </c>
      <c r="G144" s="24" t="s">
        <v>684</v>
      </c>
      <c r="H144" s="37"/>
      <c r="I144" s="37" t="s">
        <v>424</v>
      </c>
      <c r="J144" s="52" t="s">
        <v>685</v>
      </c>
    </row>
    <row r="145" s="1" customFormat="1" ht="21.25" customHeight="1" spans="1:10">
      <c r="A145" s="23"/>
      <c r="B145" s="23"/>
      <c r="C145" s="23" t="s">
        <v>420</v>
      </c>
      <c r="D145" s="51" t="s">
        <v>421</v>
      </c>
      <c r="E145" s="52" t="s">
        <v>686</v>
      </c>
      <c r="F145" s="37" t="s">
        <v>404</v>
      </c>
      <c r="G145" s="24" t="s">
        <v>511</v>
      </c>
      <c r="H145" s="37"/>
      <c r="I145" s="37" t="s">
        <v>424</v>
      </c>
      <c r="J145" s="52" t="s">
        <v>687</v>
      </c>
    </row>
    <row r="146" s="1" customFormat="1" ht="21.25" customHeight="1" spans="1:10">
      <c r="A146" s="23"/>
      <c r="B146" s="23"/>
      <c r="C146" s="23" t="s">
        <v>426</v>
      </c>
      <c r="D146" s="51" t="s">
        <v>427</v>
      </c>
      <c r="E146" s="52" t="s">
        <v>492</v>
      </c>
      <c r="F146" s="37" t="s">
        <v>429</v>
      </c>
      <c r="G146" s="24" t="s">
        <v>688</v>
      </c>
      <c r="H146" s="37" t="s">
        <v>689</v>
      </c>
      <c r="I146" s="37" t="s">
        <v>407</v>
      </c>
      <c r="J146" s="52" t="s">
        <v>690</v>
      </c>
    </row>
    <row r="147" s="1" customFormat="1" ht="21.25" customHeight="1" spans="1:10">
      <c r="A147" s="23"/>
      <c r="B147" s="23"/>
      <c r="C147" s="23" t="s">
        <v>426</v>
      </c>
      <c r="D147" s="51" t="s">
        <v>427</v>
      </c>
      <c r="E147" s="52" t="s">
        <v>492</v>
      </c>
      <c r="F147" s="37" t="s">
        <v>429</v>
      </c>
      <c r="G147" s="24" t="s">
        <v>691</v>
      </c>
      <c r="H147" s="37" t="s">
        <v>692</v>
      </c>
      <c r="I147" s="37" t="s">
        <v>407</v>
      </c>
      <c r="J147" s="52" t="s">
        <v>693</v>
      </c>
    </row>
    <row r="148" s="1" customFormat="1" ht="111" customHeight="1" spans="1:10">
      <c r="A148" s="50" t="s">
        <v>355</v>
      </c>
      <c r="B148" s="23" t="s">
        <v>694</v>
      </c>
      <c r="C148" s="23"/>
      <c r="D148" s="23"/>
      <c r="E148" s="23"/>
      <c r="F148" s="23"/>
      <c r="G148" s="23"/>
      <c r="H148" s="23"/>
      <c r="I148" s="23"/>
      <c r="J148" s="23"/>
    </row>
    <row r="149" s="1" customFormat="1" ht="20.25" customHeight="1" spans="1:10">
      <c r="A149" s="23"/>
      <c r="B149" s="23"/>
      <c r="C149" s="23" t="s">
        <v>401</v>
      </c>
      <c r="D149" s="51" t="s">
        <v>402</v>
      </c>
      <c r="E149" s="52" t="s">
        <v>695</v>
      </c>
      <c r="F149" s="37" t="s">
        <v>404</v>
      </c>
      <c r="G149" s="24" t="s">
        <v>52</v>
      </c>
      <c r="H149" s="37" t="s">
        <v>439</v>
      </c>
      <c r="I149" s="37" t="s">
        <v>407</v>
      </c>
      <c r="J149" s="52" t="s">
        <v>696</v>
      </c>
    </row>
    <row r="150" s="1" customFormat="1" ht="20.25" customHeight="1" spans="1:10">
      <c r="A150" s="23"/>
      <c r="B150" s="23"/>
      <c r="C150" s="23" t="s">
        <v>401</v>
      </c>
      <c r="D150" s="51" t="s">
        <v>402</v>
      </c>
      <c r="E150" s="52" t="s">
        <v>697</v>
      </c>
      <c r="F150" s="37" t="s">
        <v>404</v>
      </c>
      <c r="G150" s="24" t="s">
        <v>50</v>
      </c>
      <c r="H150" s="37" t="s">
        <v>418</v>
      </c>
      <c r="I150" s="37" t="s">
        <v>407</v>
      </c>
      <c r="J150" s="52" t="s">
        <v>698</v>
      </c>
    </row>
    <row r="151" s="1" customFormat="1" ht="20.25" customHeight="1" spans="1:10">
      <c r="A151" s="23"/>
      <c r="B151" s="23"/>
      <c r="C151" s="23" t="s">
        <v>401</v>
      </c>
      <c r="D151" s="51" t="s">
        <v>402</v>
      </c>
      <c r="E151" s="52" t="s">
        <v>699</v>
      </c>
      <c r="F151" s="37" t="s">
        <v>404</v>
      </c>
      <c r="G151" s="24" t="s">
        <v>521</v>
      </c>
      <c r="H151" s="37" t="s">
        <v>672</v>
      </c>
      <c r="I151" s="37" t="s">
        <v>407</v>
      </c>
      <c r="J151" s="52" t="s">
        <v>700</v>
      </c>
    </row>
    <row r="152" s="1" customFormat="1" ht="20.25" customHeight="1" spans="1:10">
      <c r="A152" s="23"/>
      <c r="B152" s="23"/>
      <c r="C152" s="23" t="s">
        <v>401</v>
      </c>
      <c r="D152" s="51" t="s">
        <v>444</v>
      </c>
      <c r="E152" s="52" t="s">
        <v>701</v>
      </c>
      <c r="F152" s="37" t="s">
        <v>404</v>
      </c>
      <c r="G152" s="24" t="s">
        <v>505</v>
      </c>
      <c r="H152" s="37" t="s">
        <v>506</v>
      </c>
      <c r="I152" s="37" t="s">
        <v>407</v>
      </c>
      <c r="J152" s="52" t="s">
        <v>702</v>
      </c>
    </row>
    <row r="153" s="1" customFormat="1" ht="20.25" customHeight="1" spans="1:10">
      <c r="A153" s="23"/>
      <c r="B153" s="23"/>
      <c r="C153" s="23" t="s">
        <v>401</v>
      </c>
      <c r="D153" s="51" t="s">
        <v>415</v>
      </c>
      <c r="E153" s="52" t="s">
        <v>703</v>
      </c>
      <c r="F153" s="37" t="s">
        <v>429</v>
      </c>
      <c r="G153" s="24" t="s">
        <v>405</v>
      </c>
      <c r="H153" s="37" t="s">
        <v>704</v>
      </c>
      <c r="I153" s="37" t="s">
        <v>407</v>
      </c>
      <c r="J153" s="52" t="s">
        <v>705</v>
      </c>
    </row>
    <row r="154" s="1" customFormat="1" ht="20.25" customHeight="1" spans="1:10">
      <c r="A154" s="23"/>
      <c r="B154" s="23"/>
      <c r="C154" s="23" t="s">
        <v>420</v>
      </c>
      <c r="D154" s="51" t="s">
        <v>421</v>
      </c>
      <c r="E154" s="52" t="s">
        <v>706</v>
      </c>
      <c r="F154" s="37" t="s">
        <v>404</v>
      </c>
      <c r="G154" s="24" t="s">
        <v>707</v>
      </c>
      <c r="H154" s="37"/>
      <c r="I154" s="37" t="s">
        <v>424</v>
      </c>
      <c r="J154" s="52" t="s">
        <v>708</v>
      </c>
    </row>
    <row r="155" s="1" customFormat="1" ht="20.25" customHeight="1" spans="1:10">
      <c r="A155" s="23"/>
      <c r="B155" s="23"/>
      <c r="C155" s="23" t="s">
        <v>426</v>
      </c>
      <c r="D155" s="51" t="s">
        <v>427</v>
      </c>
      <c r="E155" s="52" t="s">
        <v>426</v>
      </c>
      <c r="F155" s="37" t="s">
        <v>429</v>
      </c>
      <c r="G155" s="24" t="s">
        <v>709</v>
      </c>
      <c r="H155" s="37" t="s">
        <v>431</v>
      </c>
      <c r="I155" s="37" t="s">
        <v>407</v>
      </c>
      <c r="J155" s="52" t="s">
        <v>590</v>
      </c>
    </row>
    <row r="156" s="1" customFormat="1" ht="298" customHeight="1" spans="1:10">
      <c r="A156" s="50" t="s">
        <v>338</v>
      </c>
      <c r="B156" s="53" t="s">
        <v>710</v>
      </c>
      <c r="C156" s="23"/>
      <c r="D156" s="23"/>
      <c r="E156" s="23"/>
      <c r="F156" s="23"/>
      <c r="G156" s="23"/>
      <c r="H156" s="23"/>
      <c r="I156" s="23"/>
      <c r="J156" s="23"/>
    </row>
    <row r="157" s="1" customFormat="1" ht="21.25" customHeight="1" spans="1:10">
      <c r="A157" s="23"/>
      <c r="B157" s="23"/>
      <c r="C157" s="23" t="s">
        <v>401</v>
      </c>
      <c r="D157" s="51" t="s">
        <v>402</v>
      </c>
      <c r="E157" s="52" t="s">
        <v>711</v>
      </c>
      <c r="F157" s="37" t="s">
        <v>404</v>
      </c>
      <c r="G157" s="24" t="s">
        <v>712</v>
      </c>
      <c r="H157" s="37" t="s">
        <v>458</v>
      </c>
      <c r="I157" s="37" t="s">
        <v>407</v>
      </c>
      <c r="J157" s="52" t="s">
        <v>713</v>
      </c>
    </row>
    <row r="158" s="1" customFormat="1" ht="21.25" customHeight="1" spans="1:10">
      <c r="A158" s="23"/>
      <c r="B158" s="23"/>
      <c r="C158" s="23" t="s">
        <v>401</v>
      </c>
      <c r="D158" s="51" t="s">
        <v>402</v>
      </c>
      <c r="E158" s="52" t="s">
        <v>714</v>
      </c>
      <c r="F158" s="37" t="s">
        <v>404</v>
      </c>
      <c r="G158" s="24" t="s">
        <v>715</v>
      </c>
      <c r="H158" s="37" t="s">
        <v>549</v>
      </c>
      <c r="I158" s="37" t="s">
        <v>407</v>
      </c>
      <c r="J158" s="52" t="s">
        <v>716</v>
      </c>
    </row>
    <row r="159" s="1" customFormat="1" ht="21.25" customHeight="1" spans="1:10">
      <c r="A159" s="23"/>
      <c r="B159" s="23"/>
      <c r="C159" s="23" t="s">
        <v>401</v>
      </c>
      <c r="D159" s="51" t="s">
        <v>402</v>
      </c>
      <c r="E159" s="52" t="s">
        <v>520</v>
      </c>
      <c r="F159" s="37" t="s">
        <v>404</v>
      </c>
      <c r="G159" s="24" t="s">
        <v>51</v>
      </c>
      <c r="H159" s="37" t="s">
        <v>522</v>
      </c>
      <c r="I159" s="37" t="s">
        <v>407</v>
      </c>
      <c r="J159" s="52" t="s">
        <v>717</v>
      </c>
    </row>
    <row r="160" s="1" customFormat="1" ht="21.25" customHeight="1" spans="1:10">
      <c r="A160" s="23"/>
      <c r="B160" s="23"/>
      <c r="C160" s="23" t="s">
        <v>401</v>
      </c>
      <c r="D160" s="51" t="s">
        <v>402</v>
      </c>
      <c r="E160" s="52" t="s">
        <v>718</v>
      </c>
      <c r="F160" s="37" t="s">
        <v>404</v>
      </c>
      <c r="G160" s="24" t="s">
        <v>51</v>
      </c>
      <c r="H160" s="37" t="s">
        <v>719</v>
      </c>
      <c r="I160" s="37" t="s">
        <v>407</v>
      </c>
      <c r="J160" s="52" t="s">
        <v>720</v>
      </c>
    </row>
    <row r="161" s="1" customFormat="1" ht="21.25" customHeight="1" spans="1:10">
      <c r="A161" s="23"/>
      <c r="B161" s="23"/>
      <c r="C161" s="23" t="s">
        <v>401</v>
      </c>
      <c r="D161" s="51" t="s">
        <v>402</v>
      </c>
      <c r="E161" s="52" t="s">
        <v>721</v>
      </c>
      <c r="F161" s="37" t="s">
        <v>404</v>
      </c>
      <c r="G161" s="24" t="s">
        <v>715</v>
      </c>
      <c r="H161" s="37" t="s">
        <v>722</v>
      </c>
      <c r="I161" s="37" t="s">
        <v>407</v>
      </c>
      <c r="J161" s="52" t="s">
        <v>723</v>
      </c>
    </row>
    <row r="162" s="1" customFormat="1" ht="21.25" customHeight="1" spans="1:10">
      <c r="A162" s="23"/>
      <c r="B162" s="23"/>
      <c r="C162" s="23" t="s">
        <v>401</v>
      </c>
      <c r="D162" s="51" t="s">
        <v>444</v>
      </c>
      <c r="E162" s="52" t="s">
        <v>527</v>
      </c>
      <c r="F162" s="37" t="s">
        <v>437</v>
      </c>
      <c r="G162" s="24" t="s">
        <v>724</v>
      </c>
      <c r="H162" s="37" t="s">
        <v>506</v>
      </c>
      <c r="I162" s="37" t="s">
        <v>407</v>
      </c>
      <c r="J162" s="52" t="s">
        <v>725</v>
      </c>
    </row>
    <row r="163" s="1" customFormat="1" ht="21.25" customHeight="1" spans="1:10">
      <c r="A163" s="23"/>
      <c r="B163" s="23"/>
      <c r="C163" s="23" t="s">
        <v>420</v>
      </c>
      <c r="D163" s="51" t="s">
        <v>421</v>
      </c>
      <c r="E163" s="52" t="s">
        <v>726</v>
      </c>
      <c r="F163" s="37" t="s">
        <v>404</v>
      </c>
      <c r="G163" s="24" t="s">
        <v>727</v>
      </c>
      <c r="H163" s="37"/>
      <c r="I163" s="37" t="s">
        <v>424</v>
      </c>
      <c r="J163" s="52" t="s">
        <v>728</v>
      </c>
    </row>
    <row r="164" s="1" customFormat="1" ht="21.25" customHeight="1" spans="1:10">
      <c r="A164" s="23"/>
      <c r="B164" s="23"/>
      <c r="C164" s="23" t="s">
        <v>426</v>
      </c>
      <c r="D164" s="51" t="s">
        <v>427</v>
      </c>
      <c r="E164" s="52" t="s">
        <v>513</v>
      </c>
      <c r="F164" s="37" t="s">
        <v>429</v>
      </c>
      <c r="G164" s="24" t="s">
        <v>729</v>
      </c>
      <c r="H164" s="37" t="s">
        <v>431</v>
      </c>
      <c r="I164" s="37" t="s">
        <v>407</v>
      </c>
      <c r="J164" s="52" t="s">
        <v>730</v>
      </c>
    </row>
    <row r="165" s="1" customFormat="1" ht="220" customHeight="1" spans="1:10">
      <c r="A165" s="50" t="s">
        <v>336</v>
      </c>
      <c r="B165" s="53" t="s">
        <v>731</v>
      </c>
      <c r="C165" s="23"/>
      <c r="D165" s="23"/>
      <c r="E165" s="23"/>
      <c r="F165" s="23"/>
      <c r="G165" s="23"/>
      <c r="H165" s="23"/>
      <c r="I165" s="23"/>
      <c r="J165" s="23"/>
    </row>
    <row r="166" s="1" customFormat="1" ht="20.25" customHeight="1" spans="1:10">
      <c r="A166" s="23"/>
      <c r="B166" s="23"/>
      <c r="C166" s="23" t="s">
        <v>401</v>
      </c>
      <c r="D166" s="51" t="s">
        <v>402</v>
      </c>
      <c r="E166" s="52" t="s">
        <v>732</v>
      </c>
      <c r="F166" s="37" t="s">
        <v>437</v>
      </c>
      <c r="G166" s="24" t="s">
        <v>518</v>
      </c>
      <c r="H166" s="37" t="s">
        <v>458</v>
      </c>
      <c r="I166" s="37" t="s">
        <v>407</v>
      </c>
      <c r="J166" s="52" t="s">
        <v>733</v>
      </c>
    </row>
    <row r="167" s="1" customFormat="1" ht="20.25" customHeight="1" spans="1:10">
      <c r="A167" s="23"/>
      <c r="B167" s="23"/>
      <c r="C167" s="23" t="s">
        <v>401</v>
      </c>
      <c r="D167" s="51" t="s">
        <v>402</v>
      </c>
      <c r="E167" s="52" t="s">
        <v>734</v>
      </c>
      <c r="F167" s="37" t="s">
        <v>404</v>
      </c>
      <c r="G167" s="24" t="s">
        <v>53</v>
      </c>
      <c r="H167" s="37" t="s">
        <v>406</v>
      </c>
      <c r="I167" s="37" t="s">
        <v>407</v>
      </c>
      <c r="J167" s="52" t="s">
        <v>563</v>
      </c>
    </row>
    <row r="168" s="1" customFormat="1" ht="20.25" customHeight="1" spans="1:10">
      <c r="A168" s="23"/>
      <c r="B168" s="23"/>
      <c r="C168" s="23" t="s">
        <v>401</v>
      </c>
      <c r="D168" s="51" t="s">
        <v>402</v>
      </c>
      <c r="E168" s="52" t="s">
        <v>735</v>
      </c>
      <c r="F168" s="37" t="s">
        <v>404</v>
      </c>
      <c r="G168" s="24" t="s">
        <v>50</v>
      </c>
      <c r="H168" s="37" t="s">
        <v>439</v>
      </c>
      <c r="I168" s="37" t="s">
        <v>407</v>
      </c>
      <c r="J168" s="52" t="s">
        <v>736</v>
      </c>
    </row>
    <row r="169" s="1" customFormat="1" ht="20.25" customHeight="1" spans="1:10">
      <c r="A169" s="23"/>
      <c r="B169" s="23"/>
      <c r="C169" s="23" t="s">
        <v>401</v>
      </c>
      <c r="D169" s="51" t="s">
        <v>444</v>
      </c>
      <c r="E169" s="52" t="s">
        <v>737</v>
      </c>
      <c r="F169" s="37" t="s">
        <v>437</v>
      </c>
      <c r="G169" s="24" t="s">
        <v>554</v>
      </c>
      <c r="H169" s="37" t="s">
        <v>506</v>
      </c>
      <c r="I169" s="37" t="s">
        <v>407</v>
      </c>
      <c r="J169" s="52" t="s">
        <v>738</v>
      </c>
    </row>
    <row r="170" s="1" customFormat="1" ht="20.25" customHeight="1" spans="1:10">
      <c r="A170" s="23"/>
      <c r="B170" s="23"/>
      <c r="C170" s="23" t="s">
        <v>401</v>
      </c>
      <c r="D170" s="51" t="s">
        <v>415</v>
      </c>
      <c r="E170" s="52" t="s">
        <v>739</v>
      </c>
      <c r="F170" s="37" t="s">
        <v>404</v>
      </c>
      <c r="G170" s="24" t="s">
        <v>417</v>
      </c>
      <c r="H170" s="37" t="s">
        <v>418</v>
      </c>
      <c r="I170" s="37" t="s">
        <v>407</v>
      </c>
      <c r="J170" s="52" t="s">
        <v>740</v>
      </c>
    </row>
    <row r="171" s="1" customFormat="1" ht="20.25" customHeight="1" spans="1:10">
      <c r="A171" s="23"/>
      <c r="B171" s="23"/>
      <c r="C171" s="23" t="s">
        <v>420</v>
      </c>
      <c r="D171" s="51" t="s">
        <v>421</v>
      </c>
      <c r="E171" s="52" t="s">
        <v>741</v>
      </c>
      <c r="F171" s="37" t="s">
        <v>404</v>
      </c>
      <c r="G171" s="24" t="s">
        <v>511</v>
      </c>
      <c r="H171" s="37"/>
      <c r="I171" s="37" t="s">
        <v>424</v>
      </c>
      <c r="J171" s="52" t="s">
        <v>742</v>
      </c>
    </row>
    <row r="172" s="1" customFormat="1" ht="20.25" customHeight="1" spans="1:10">
      <c r="A172" s="23"/>
      <c r="B172" s="23"/>
      <c r="C172" s="23" t="s">
        <v>645</v>
      </c>
      <c r="D172" s="51" t="s">
        <v>646</v>
      </c>
      <c r="E172" s="52" t="s">
        <v>646</v>
      </c>
      <c r="F172" s="37" t="s">
        <v>437</v>
      </c>
      <c r="G172" s="24" t="s">
        <v>525</v>
      </c>
      <c r="H172" s="37" t="s">
        <v>506</v>
      </c>
      <c r="I172" s="37" t="s">
        <v>407</v>
      </c>
      <c r="J172" s="52" t="s">
        <v>743</v>
      </c>
    </row>
    <row r="173" s="1" customFormat="1" ht="20.25" customHeight="1" spans="1:10">
      <c r="A173" s="23"/>
      <c r="B173" s="23"/>
      <c r="C173" s="23" t="s">
        <v>426</v>
      </c>
      <c r="D173" s="51" t="s">
        <v>427</v>
      </c>
      <c r="E173" s="52" t="s">
        <v>744</v>
      </c>
      <c r="F173" s="37" t="s">
        <v>429</v>
      </c>
      <c r="G173" s="24" t="s">
        <v>745</v>
      </c>
      <c r="H173" s="37" t="s">
        <v>746</v>
      </c>
      <c r="I173" s="37" t="s">
        <v>407</v>
      </c>
      <c r="J173" s="52" t="s">
        <v>747</v>
      </c>
    </row>
    <row r="174" s="1" customFormat="1" ht="183" customHeight="1" spans="1:10">
      <c r="A174" s="50" t="s">
        <v>348</v>
      </c>
      <c r="B174" s="53" t="s">
        <v>748</v>
      </c>
      <c r="C174" s="23"/>
      <c r="D174" s="23"/>
      <c r="E174" s="23"/>
      <c r="F174" s="23"/>
      <c r="G174" s="23"/>
      <c r="H174" s="23"/>
      <c r="I174" s="23"/>
      <c r="J174" s="23"/>
    </row>
    <row r="175" s="1" customFormat="1" ht="21.25" customHeight="1" spans="1:10">
      <c r="A175" s="23"/>
      <c r="B175" s="23"/>
      <c r="C175" s="23" t="s">
        <v>401</v>
      </c>
      <c r="D175" s="51" t="s">
        <v>402</v>
      </c>
      <c r="E175" s="52" t="s">
        <v>544</v>
      </c>
      <c r="F175" s="37" t="s">
        <v>404</v>
      </c>
      <c r="G175" s="24" t="s">
        <v>749</v>
      </c>
      <c r="H175" s="37" t="s">
        <v>458</v>
      </c>
      <c r="I175" s="37" t="s">
        <v>407</v>
      </c>
      <c r="J175" s="52" t="s">
        <v>546</v>
      </c>
    </row>
    <row r="176" s="1" customFormat="1" ht="21.25" customHeight="1" spans="1:10">
      <c r="A176" s="23"/>
      <c r="B176" s="23"/>
      <c r="C176" s="23" t="s">
        <v>401</v>
      </c>
      <c r="D176" s="51" t="s">
        <v>402</v>
      </c>
      <c r="E176" s="52" t="s">
        <v>750</v>
      </c>
      <c r="F176" s="37" t="s">
        <v>404</v>
      </c>
      <c r="G176" s="24" t="s">
        <v>751</v>
      </c>
      <c r="H176" s="37" t="s">
        <v>458</v>
      </c>
      <c r="I176" s="37" t="s">
        <v>407</v>
      </c>
      <c r="J176" s="52" t="s">
        <v>752</v>
      </c>
    </row>
    <row r="177" s="1" customFormat="1" ht="21.25" customHeight="1" spans="1:10">
      <c r="A177" s="23"/>
      <c r="B177" s="23"/>
      <c r="C177" s="23" t="s">
        <v>401</v>
      </c>
      <c r="D177" s="51" t="s">
        <v>402</v>
      </c>
      <c r="E177" s="52" t="s">
        <v>520</v>
      </c>
      <c r="F177" s="37" t="s">
        <v>404</v>
      </c>
      <c r="G177" s="24" t="s">
        <v>53</v>
      </c>
      <c r="H177" s="37" t="s">
        <v>522</v>
      </c>
      <c r="I177" s="37" t="s">
        <v>407</v>
      </c>
      <c r="J177" s="52" t="s">
        <v>753</v>
      </c>
    </row>
    <row r="178" s="1" customFormat="1" ht="21.25" customHeight="1" spans="1:10">
      <c r="A178" s="23"/>
      <c r="B178" s="23"/>
      <c r="C178" s="23" t="s">
        <v>401</v>
      </c>
      <c r="D178" s="51" t="s">
        <v>444</v>
      </c>
      <c r="E178" s="52" t="s">
        <v>553</v>
      </c>
      <c r="F178" s="37" t="s">
        <v>404</v>
      </c>
      <c r="G178" s="24" t="s">
        <v>505</v>
      </c>
      <c r="H178" s="37" t="s">
        <v>506</v>
      </c>
      <c r="I178" s="37" t="s">
        <v>407</v>
      </c>
      <c r="J178" s="52" t="s">
        <v>754</v>
      </c>
    </row>
    <row r="179" s="1" customFormat="1" ht="21.25" customHeight="1" spans="1:10">
      <c r="A179" s="23"/>
      <c r="B179" s="23"/>
      <c r="C179" s="23" t="s">
        <v>401</v>
      </c>
      <c r="D179" s="51" t="s">
        <v>415</v>
      </c>
      <c r="E179" s="52" t="s">
        <v>755</v>
      </c>
      <c r="F179" s="37" t="s">
        <v>429</v>
      </c>
      <c r="G179" s="24" t="s">
        <v>461</v>
      </c>
      <c r="H179" s="37" t="s">
        <v>704</v>
      </c>
      <c r="I179" s="37" t="s">
        <v>407</v>
      </c>
      <c r="J179" s="52" t="s">
        <v>756</v>
      </c>
    </row>
    <row r="180" s="1" customFormat="1" ht="21.25" customHeight="1" spans="1:10">
      <c r="A180" s="23"/>
      <c r="B180" s="23"/>
      <c r="C180" s="23" t="s">
        <v>420</v>
      </c>
      <c r="D180" s="51" t="s">
        <v>421</v>
      </c>
      <c r="E180" s="52" t="s">
        <v>557</v>
      </c>
      <c r="F180" s="37" t="s">
        <v>404</v>
      </c>
      <c r="G180" s="24" t="s">
        <v>511</v>
      </c>
      <c r="H180" s="37"/>
      <c r="I180" s="37" t="s">
        <v>424</v>
      </c>
      <c r="J180" s="52" t="s">
        <v>757</v>
      </c>
    </row>
    <row r="181" s="1" customFormat="1" ht="21.25" customHeight="1" spans="1:10">
      <c r="A181" s="23"/>
      <c r="B181" s="23"/>
      <c r="C181" s="23" t="s">
        <v>426</v>
      </c>
      <c r="D181" s="51" t="s">
        <v>427</v>
      </c>
      <c r="E181" s="52" t="s">
        <v>492</v>
      </c>
      <c r="F181" s="37" t="s">
        <v>429</v>
      </c>
      <c r="G181" s="24" t="s">
        <v>758</v>
      </c>
      <c r="H181" s="37" t="s">
        <v>431</v>
      </c>
      <c r="I181" s="37" t="s">
        <v>407</v>
      </c>
      <c r="J181" s="52" t="s">
        <v>759</v>
      </c>
    </row>
    <row r="182" s="1" customFormat="1" ht="153" customHeight="1" spans="1:10">
      <c r="A182" s="50" t="s">
        <v>346</v>
      </c>
      <c r="B182" s="53" t="s">
        <v>760</v>
      </c>
      <c r="C182" s="23"/>
      <c r="D182" s="23"/>
      <c r="E182" s="23"/>
      <c r="F182" s="23"/>
      <c r="G182" s="23"/>
      <c r="H182" s="23"/>
      <c r="I182" s="23"/>
      <c r="J182" s="23"/>
    </row>
    <row r="183" s="1" customFormat="1" ht="21.25" customHeight="1" spans="1:10">
      <c r="A183" s="23"/>
      <c r="B183" s="23"/>
      <c r="C183" s="23" t="s">
        <v>401</v>
      </c>
      <c r="D183" s="51" t="s">
        <v>402</v>
      </c>
      <c r="E183" s="52" t="s">
        <v>761</v>
      </c>
      <c r="F183" s="37" t="s">
        <v>404</v>
      </c>
      <c r="G183" s="24" t="s">
        <v>762</v>
      </c>
      <c r="H183" s="37" t="s">
        <v>458</v>
      </c>
      <c r="I183" s="37" t="s">
        <v>407</v>
      </c>
      <c r="J183" s="52" t="s">
        <v>763</v>
      </c>
    </row>
    <row r="184" s="1" customFormat="1" ht="21.25" customHeight="1" spans="1:10">
      <c r="A184" s="23"/>
      <c r="B184" s="23"/>
      <c r="C184" s="23" t="s">
        <v>401</v>
      </c>
      <c r="D184" s="51" t="s">
        <v>402</v>
      </c>
      <c r="E184" s="52" t="s">
        <v>764</v>
      </c>
      <c r="F184" s="37" t="s">
        <v>404</v>
      </c>
      <c r="G184" s="24" t="s">
        <v>417</v>
      </c>
      <c r="H184" s="37" t="s">
        <v>418</v>
      </c>
      <c r="I184" s="37" t="s">
        <v>407</v>
      </c>
      <c r="J184" s="52" t="s">
        <v>626</v>
      </c>
    </row>
    <row r="185" s="1" customFormat="1" ht="21.25" customHeight="1" spans="1:10">
      <c r="A185" s="23"/>
      <c r="B185" s="23"/>
      <c r="C185" s="23" t="s">
        <v>401</v>
      </c>
      <c r="D185" s="51" t="s">
        <v>402</v>
      </c>
      <c r="E185" s="52" t="s">
        <v>487</v>
      </c>
      <c r="F185" s="37" t="s">
        <v>404</v>
      </c>
      <c r="G185" s="24" t="s">
        <v>53</v>
      </c>
      <c r="H185" s="37" t="s">
        <v>406</v>
      </c>
      <c r="I185" s="37" t="s">
        <v>407</v>
      </c>
      <c r="J185" s="52" t="s">
        <v>765</v>
      </c>
    </row>
    <row r="186" s="1" customFormat="1" ht="21.25" customHeight="1" spans="1:10">
      <c r="A186" s="23"/>
      <c r="B186" s="23"/>
      <c r="C186" s="23" t="s">
        <v>401</v>
      </c>
      <c r="D186" s="51" t="s">
        <v>444</v>
      </c>
      <c r="E186" s="52" t="s">
        <v>766</v>
      </c>
      <c r="F186" s="37" t="s">
        <v>404</v>
      </c>
      <c r="G186" s="24" t="s">
        <v>505</v>
      </c>
      <c r="H186" s="37" t="s">
        <v>506</v>
      </c>
      <c r="I186" s="37" t="s">
        <v>407</v>
      </c>
      <c r="J186" s="52" t="s">
        <v>767</v>
      </c>
    </row>
    <row r="187" s="1" customFormat="1" ht="21.25" customHeight="1" spans="1:10">
      <c r="A187" s="23"/>
      <c r="B187" s="23"/>
      <c r="C187" s="23" t="s">
        <v>401</v>
      </c>
      <c r="D187" s="51" t="s">
        <v>415</v>
      </c>
      <c r="E187" s="52" t="s">
        <v>768</v>
      </c>
      <c r="F187" s="37" t="s">
        <v>404</v>
      </c>
      <c r="G187" s="24" t="s">
        <v>769</v>
      </c>
      <c r="H187" s="37"/>
      <c r="I187" s="37" t="s">
        <v>424</v>
      </c>
      <c r="J187" s="52" t="s">
        <v>770</v>
      </c>
    </row>
    <row r="188" s="1" customFormat="1" ht="21.25" customHeight="1" spans="1:10">
      <c r="A188" s="23"/>
      <c r="B188" s="23"/>
      <c r="C188" s="23" t="s">
        <v>420</v>
      </c>
      <c r="D188" s="51" t="s">
        <v>421</v>
      </c>
      <c r="E188" s="52" t="s">
        <v>771</v>
      </c>
      <c r="F188" s="37" t="s">
        <v>404</v>
      </c>
      <c r="G188" s="24" t="s">
        <v>505</v>
      </c>
      <c r="H188" s="37" t="s">
        <v>506</v>
      </c>
      <c r="I188" s="37" t="s">
        <v>407</v>
      </c>
      <c r="J188" s="52" t="s">
        <v>772</v>
      </c>
    </row>
    <row r="189" s="1" customFormat="1" ht="21.25" customHeight="1" spans="1:10">
      <c r="A189" s="23"/>
      <c r="B189" s="23"/>
      <c r="C189" s="23" t="s">
        <v>426</v>
      </c>
      <c r="D189" s="51" t="s">
        <v>427</v>
      </c>
      <c r="E189" s="52" t="s">
        <v>773</v>
      </c>
      <c r="F189" s="37" t="s">
        <v>429</v>
      </c>
      <c r="G189" s="24" t="s">
        <v>774</v>
      </c>
      <c r="H189" s="37" t="s">
        <v>431</v>
      </c>
      <c r="I189" s="37" t="s">
        <v>407</v>
      </c>
      <c r="J189" s="52" t="s">
        <v>590</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2026-03-02T09:14:00Z</dcterms:created>
  <dcterms:modified xsi:type="dcterms:W3CDTF">2026-03-10T01:06:45Z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3C216C9A8FA044CC840EAFB83C39EFD3</vt:lpwstr>
  </property>
  <property fmtid="{D5CDD505-2E9C-101B-9397-08002B2CF9AE}" pid="3" name="KSOProductBuildVer">
    <vt:lpwstr>2052-12.1.0.16250</vt:lpwstr>
  </property>
</Properties>
</file>