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<sst xmlns="http://schemas.openxmlformats.org/spreadsheetml/2006/main" count="738" uniqueCount="321">
  <si>
    <t>预算01-1表</t>
  </si>
  <si>
    <t>2026年部门财务收支预算总表</t>
  </si>
  <si>
    <t>单位名称：新平彝族傣族自治县人民政府人工降雨防雹办公室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</si>
  <si>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</si>
  <si>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</si>
  <si>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</si>
  <si>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</si>
  <si>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</si>
  <si>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</si>
  <si>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</si>
  <si>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</si>
  <si>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</si>
  <si>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</si>
  <si>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</si>
  <si>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</si>
  <si>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</si>
  <si>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</si>
  <si>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</si>
  <si>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</si>
  <si>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</si>
  <si>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</si>
  <si>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</si>
  <si>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</si>
  <si>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</si>
  <si>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</si>
  <si>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</si>
  <si>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</si>
  <si>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</si>
  <si>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</si>
  <si>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</si>
  <si>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</si>
  <si>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</si>
  <si>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</si>
  <si>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</si>
  <si>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</si>
  <si>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</si>
  <si>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</si>
  <si>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</si>
  <si>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</si>
  <si>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</si>
  <si>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</si>
  <si>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</si>
  <si>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</si>
  <si>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</si>
  <si>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</si>
  <si>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</si>
  <si>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</si>
  <si>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</si>
  <si>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3</t>
  </si>
  <si>
    <t>4</t>
  </si>
  <si>
    <t>5</t>
  </si>
  <si>
    <t>6</t>
  </si>
  <si>
    <t>7</t>
  </si>
  <si>
    <t>8</t>
  </si>
  <si>
    <t>9</t>
  </si>
  <si>
    <t>461</t>
  </si>
  <si>
    <t>新平彝族傣族自治县人民政府人工降雨防雹办公室</t>
  </si>
  <si>
    <t>461001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</si>
  <si>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</si>
  <si>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</si>
  <si>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</si>
  <si>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</si>
  <si>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</si>
  <si>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</si>
  <si>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</si>
  <si>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</si>
  <si>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</si>
  <si>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</si>
  <si>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</si>
  <si>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</si>
  <si>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</si>
  <si>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2</t>
  </si>
  <si>
    <t>10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</si>
  <si>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</si>
  <si>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</si>
  <si>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</si>
  <si>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</si>
  <si>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</si>
  <si>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</si>
  <si>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</si>
  <si>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</si>
  <si>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</si>
  <si>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</si>
  <si>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</si>
  <si>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</si>
  <si>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</si>
  <si>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</si>
  <si>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</si>
  <si>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</si>
  <si>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</si>
  <si>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</si>
  <si>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</si>
  <si>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</si>
  <si>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</si>
  <si>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</si>
  <si>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220</t>
  </si>
  <si>
    <t>自然资源海洋气象等支出</t>
  </si>
  <si>
    <t>22005</t>
  </si>
  <si>
    <t>气象事务</t>
  </si>
  <si>
    <t>2200504</t>
  </si>
  <si>
    <t>气象事业机构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</si>
  <si>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</si>
  <si>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</si>
  <si>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</si>
  <si>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</si>
  <si>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</si>
  <si>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</si>
  <si>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</si>
  <si>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</si>
  <si>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</si>
  <si>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</si>
  <si>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</si>
  <si>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</si>
  <si>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</si>
  <si>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</si>
  <si>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</si>
  <si>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</si>
  <si>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</si>
  <si>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</si>
  <si>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</si>
  <si>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</si>
  <si>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</si>
  <si>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</si>
  <si>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</si>
  <si>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</si>
  <si>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</si>
  <si>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</si>
  <si>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</si>
  <si>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</si>
  <si>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</si>
  <si>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</si>
  <si>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</si>
  <si>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</si>
  <si>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</si>
  <si>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</si>
  <si>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</si>
  <si>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</si>
  <si>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</si>
  <si>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</si>
  <si>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</si>
  <si>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</si>
  <si>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</si>
  <si>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</si>
  <si>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</si>
  <si>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</si>
  <si>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</si>
  <si>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</si>
  <si>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</si>
  <si>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</si>
  <si>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</si>
  <si>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</si>
  <si>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530427210000000014524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</si>
  <si>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</si>
  <si>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</si>
  <si>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</si>
  <si>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</si>
  <si>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</si>
  <si>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</si>
  <si>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</si>
  <si>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530427210000000014525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</si>
  <si>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</si>
  <si>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</si>
  <si>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</si>
  <si>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</si>
  <si>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</si>
  <si>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</si>
  <si>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</si>
  <si>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</si>
  <si>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</si>
  <si>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530427210000000014526</t>
  </si>
  <si>
    <t>30113</t>
  </si>
  <si>
    <t>530427210000000014529</t>
  </si>
  <si>
    <t>公车购置及运维费</t>
  </si>
  <si>
    <t>30231</t>
  </si>
  <si>
    <t>公务用车运行维护费</t>
  </si>
  <si>
    <t>530427210000000014530</t>
  </si>
  <si>
    <t>工会经费</t>
  </si>
  <si>
    <t>30228</t>
  </si>
  <si>
    <t>530427210000000014531</t>
  </si>
  <si>
    <t>一般公用经费</t>
  </si>
  <si>
    <t>30202</t>
  </si>
  <si>
    <t>印刷费</t>
  </si>
  <si>
    <t>30207</t>
  </si>
  <si>
    <t>邮电费</t>
  </si>
  <si>
    <t>30299</t>
  </si>
  <si>
    <t>其他商品和服务支出</t>
  </si>
  <si>
    <t>530427231100001478908</t>
  </si>
  <si>
    <t>奖励性绩效工资(地方)</t>
  </si>
  <si>
    <t>530427231100001480468</t>
  </si>
  <si>
    <t>退休干部公用经费</t>
  </si>
  <si>
    <t>30201</t>
  </si>
  <si>
    <t>办公费</t>
  </si>
  <si>
    <t>530427251100004463608</t>
  </si>
  <si>
    <t>机关事业单位职工及军人抚恤补助经费</t>
  </si>
  <si>
    <t>30305</t>
  </si>
  <si>
    <t>生活补助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</si>
  <si>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</si>
  <si>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</si>
  <si>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</si>
  <si>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</si>
  <si>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</si>
  <si>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</si>
  <si>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</si>
  <si>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防雹办代理记账委托业务专项资金</t>
  </si>
  <si>
    <t>313 事业发展类</t>
  </si>
  <si>
    <t>530427221100000329561</t>
  </si>
  <si>
    <t>委托业务费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</si>
  <si>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</si>
  <si>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</si>
  <si>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</si>
  <si>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</si>
  <si>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</si>
  <si>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</si>
  <si>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</si>
  <si>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</si>
  <si>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</si>
  <si>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</si>
  <si>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</si>
  <si>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</si>
  <si>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年度目标为：代理记账费用由地方财政拨款，预计支付费用为1200元/月，共12个月，通过代理记账，加强财务管理制度，规范会计核算，确保原始凭证、记账凭证、会计账簿审核无误，财务会计报告数字的准确性。为切实履行好防雹办职责提供了有力工作保障，将进一步推动新平县人工增雨防雹工作再上新台阶。
该目标符合相关法律法规：依据《会计法》第五章第36条“不具备设置会计机构和会计人员条件的，应当委托经批准设立从事会计代理记账业务的中介机构代理记账”的规定委托代理记账公司，购买价格参照市场价格确定，经费列入部门预算，委托代理记账公司，为我局审核原始凭证、填制记账凭证、登记会计账簿、编制财务会计报告。
该目标可以加强人影工作的管理，确保人影指挥和作业的安全、规范、有效开展，加强防雹办财务管理，规范会计核算，与本部门职能和发展规划密切相关。</t>
  </si>
  <si>
    <t>产出指标</t>
  </si>
  <si>
    <t>数量指标</t>
  </si>
  <si>
    <t>完成年度代理记账服务及相关报表</t>
  </si>
  <si>
    <t>&gt;=</t>
  </si>
  <si>
    <t>40</t>
  </si>
  <si>
    <t>份</t>
  </si>
  <si>
    <t>定量指标</t>
  </si>
  <si>
    <t>完成全年 12 个月代理记账服务，按要求编制月度、季度、年度账簿和报表&gt;=40份。</t>
  </si>
  <si>
    <t>质量指标</t>
  </si>
  <si>
    <t>会计凭证审核、账簿准确性</t>
  </si>
  <si>
    <t>=</t>
  </si>
  <si>
    <t>100</t>
  </si>
  <si>
    <t>%</t>
  </si>
  <si>
    <t>财务凭证审核准确率达到 100%；记账规范，符合《政府会计制度》；不存在漏账、错账、重账情况。</t>
  </si>
  <si>
    <t>时效指标</t>
  </si>
  <si>
    <t>委托代理记账时间</t>
  </si>
  <si>
    <t>12</t>
  </si>
  <si>
    <t>月</t>
  </si>
  <si>
    <t>委托代理记账时间为12个月</t>
  </si>
  <si>
    <t>报表提交、数据上报及时率</t>
  </si>
  <si>
    <t>财务报表按规定时间节点提交，月报、季报、决算报表按时完成，及时率 100%。</t>
  </si>
  <si>
    <t>效益指标</t>
  </si>
  <si>
    <t>经济效益</t>
  </si>
  <si>
    <t>降低财务风险、防止违规支出</t>
  </si>
  <si>
    <t>风险事件发生情况</t>
  </si>
  <si>
    <t>定性指标</t>
  </si>
  <si>
    <t>社会效益</t>
  </si>
  <si>
    <t>内控预算执行规范性</t>
  </si>
  <si>
    <t>审计情况</t>
  </si>
  <si>
    <t>提高预算执行透明度、规范性，实现专项资金全流程可追溯，降低财务风险</t>
  </si>
  <si>
    <t xml:space="preserve"> 规范会计核算</t>
  </si>
  <si>
    <t>报表规范情况</t>
  </si>
  <si>
    <t>加强财务管理制度，规范会计核算</t>
  </si>
  <si>
    <t>满意度指标</t>
  </si>
  <si>
    <t>服务对象满意度</t>
  </si>
  <si>
    <t>对会计核算工作的满意度</t>
  </si>
  <si>
    <t>95</t>
  </si>
  <si>
    <t>防雹办对代理记账公司会计核算工作的满意度</t>
  </si>
  <si>
    <t>预算06表</t>
  </si>
  <si>
    <t>2026年部门政府性基金预算支出预算表</t>
  </si>
  <si>
    <t>政府性基金预算支出</t>
  </si>
  <si>
    <t xml:space="preserve">  备注：本单位无此事项。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</si>
  <si>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</si>
  <si>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</si>
  <si>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</si>
  <si>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</si>
  <si>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</si>
  <si>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</si>
  <si>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</si>
  <si>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</si>
  <si>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</si>
  <si>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</si>
  <si>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</si>
  <si>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</si>
  <si>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公车保险费</t>
  </si>
  <si>
    <t>辆</t>
  </si>
  <si>
    <t>公车燃油费</t>
  </si>
  <si>
    <t>公车保养维修费用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</si>
  <si>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</si>
  <si>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</si>
  <si>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</si>
  <si>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</si>
  <si>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</si>
  <si>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</si>
  <si>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</si>
  <si>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</si>
  <si>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乡镇、街道</t>
  </si>
  <si>
    <t>桂山街道</t>
  </si>
  <si>
    <t>古城街道</t>
  </si>
  <si>
    <t>平甸乡</t>
  </si>
  <si>
    <t>扬武镇</t>
  </si>
  <si>
    <t>新化乡</t>
  </si>
  <si>
    <t>老厂乡</t>
  </si>
  <si>
    <t>戛洒镇</t>
  </si>
  <si>
    <t>水塘镇</t>
  </si>
  <si>
    <t>者竜乡</t>
  </si>
  <si>
    <t>漠沙镇</t>
  </si>
  <si>
    <t>建兴乡</t>
  </si>
  <si>
    <t>平掌乡</t>
  </si>
  <si>
    <t>11</t>
  </si>
  <si>
    <t>13</t>
  </si>
  <si>
    <t>14</t>
  </si>
  <si>
    <t>15</t>
  </si>
  <si>
    <t>16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</si>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</sst>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0" fontId="2" fillId="0" borderId="1">
      <alignment horizontal="right" vertical="center"/>
    </xf>
    <xf numFmtId="178" fontId="2" fillId="0" borderId="1">
      <alignment horizontal="right" vertical="center"/>
    </xf>
    <xf numFmtId="49" fontId="2" fillId="0" borderId="1">
      <alignment horizontal="left" vertical="center" wrapText="1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80" fontId="2" fillId="0" borderId="1">
      <alignment horizontal="right" vertical="center"/>
    </xf>
  </cellStyleXfs>
  <cellXfs count="106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8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3" applyNumberFormat="1" applyFont="1" applyBorder="1">
      <alignment horizontal="left" vertical="center" wrapText="1"/>
    </xf>
    <xf numFmtId="178" fontId="2" fillId="0" borderId="1" xfId="53" applyNumberFormat="1" applyFont="1" applyBorder="1" applyAlignment="1">
      <alignment horizontal="right" vertical="center" wrapText="1"/>
    </xf>
    <xf numFmtId="178" fontId="2" fillId="0" borderId="1" xfId="0" applyNumberFormat="1" applyFont="1" applyFill="1" applyBorder="1" applyAlignment="1">
      <alignment horizontal="right" vertical="center" wrapText="1"/>
    </xf>
    <xf numFmtId="178" fontId="2" fillId="0" borderId="1" xfId="53" applyNumberFormat="1" applyFont="1" applyBorder="1" applyAlignment="1">
      <alignment horizontal="center" vertical="center" wrapText="1"/>
    </xf>
    <xf numFmtId="178" fontId="2" fillId="0" borderId="1" xfId="54" applyAlignment="1">
      <alignment horizontal="right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/>
    </xf>
    <xf numFmtId="0" fontId="0" fillId="0" borderId="0" xfId="0" applyFont="1" applyBorder="1">
      <alignment vertical="top"/>
    </xf>
    <xf numFmtId="0" fontId="0" fillId="0" borderId="0" xfId="0" applyFont="1" applyFill="1" applyAlignment="1">
      <alignment vertical="top"/>
    </xf>
    <xf numFmtId="49" fontId="2" fillId="0" borderId="1" xfId="53" applyNumberFormat="1" applyFont="1" applyBorder="1" applyAlignment="1">
      <alignment horizontal="left" vertical="center" wrapText="1" indent="1"/>
    </xf>
    <xf numFmtId="178" fontId="2" fillId="0" borderId="1" xfId="0" applyNumberFormat="1" applyFont="1" applyFill="1" applyBorder="1" applyAlignment="1">
      <alignment horizontal="left" vertical="center" wrapText="1"/>
    </xf>
    <xf numFmtId="178" fontId="2" fillId="0" borderId="1" xfId="53" applyNumberFormat="1" applyFont="1" applyBorder="1">
      <alignment horizontal="left" vertical="center" wrapText="1"/>
    </xf>
    <xf numFmtId="49" fontId="2" fillId="0" borderId="2" xfId="53" applyNumberFormat="1" applyFont="1" applyBorder="1">
      <alignment horizontal="left" vertical="center" wrapText="1"/>
    </xf>
    <xf numFmtId="178" fontId="2" fillId="0" borderId="2" xfId="0" applyNumberFormat="1" applyFont="1" applyFill="1" applyBorder="1" applyAlignment="1">
      <alignment horizontal="left" vertical="center" wrapText="1"/>
    </xf>
    <xf numFmtId="178" fontId="2" fillId="0" borderId="2" xfId="53" applyNumberFormat="1" applyFont="1" applyBorder="1">
      <alignment horizontal="left" vertical="center" wrapText="1"/>
    </xf>
    <xf numFmtId="178" fontId="2" fillId="0" borderId="2" xfId="53" applyNumberFormat="1" applyFont="1" applyBorder="1" applyAlignment="1">
      <alignment horizontal="center" vertical="center" wrapText="1"/>
    </xf>
    <xf numFmtId="49" fontId="2" fillId="0" borderId="2" xfId="53" applyNumberFormat="1" applyFont="1" applyBorder="1" applyAlignment="1">
      <alignment horizontal="center" vertical="center" wrapText="1"/>
    </xf>
    <xf numFmtId="49" fontId="2" fillId="0" borderId="3" xfId="53" applyNumberFormat="1" applyFont="1" applyBorder="1">
      <alignment horizontal="left" vertical="center" wrapText="1"/>
    </xf>
    <xf numFmtId="178" fontId="2" fillId="0" borderId="3" xfId="0" applyNumberFormat="1" applyFont="1" applyFill="1" applyBorder="1" applyAlignment="1">
      <alignment horizontal="left" vertical="center" wrapText="1"/>
    </xf>
    <xf numFmtId="178" fontId="2" fillId="0" borderId="3" xfId="53" applyNumberFormat="1" applyFont="1" applyBorder="1">
      <alignment horizontal="left" vertical="center" wrapText="1"/>
    </xf>
    <xf numFmtId="178" fontId="2" fillId="0" borderId="3" xfId="53" applyNumberFormat="1" applyFont="1" applyBorder="1" applyAlignment="1">
      <alignment horizontal="center" vertical="center" wrapText="1"/>
    </xf>
    <xf numFmtId="49" fontId="2" fillId="0" borderId="3" xfId="53" applyNumberFormat="1" applyFont="1" applyBorder="1" applyAlignment="1">
      <alignment horizontal="center" vertical="center" wrapText="1"/>
    </xf>
    <xf numFmtId="49" fontId="2" fillId="0" borderId="4" xfId="53" applyNumberFormat="1" applyFont="1" applyBorder="1">
      <alignment horizontal="left" vertical="center" wrapText="1"/>
    </xf>
    <xf numFmtId="178" fontId="2" fillId="0" borderId="4" xfId="0" applyNumberFormat="1" applyFont="1" applyFill="1" applyBorder="1" applyAlignment="1">
      <alignment horizontal="left" vertical="center" wrapText="1"/>
    </xf>
    <xf numFmtId="178" fontId="2" fillId="0" borderId="4" xfId="53" applyNumberFormat="1" applyFont="1" applyBorder="1">
      <alignment horizontal="left" vertical="center" wrapText="1"/>
    </xf>
    <xf numFmtId="178" fontId="2" fillId="0" borderId="4" xfId="53" applyNumberFormat="1" applyFont="1" applyBorder="1" applyAlignment="1">
      <alignment horizontal="center" vertical="center" wrapText="1"/>
    </xf>
    <xf numFmtId="49" fontId="2" fillId="0" borderId="4" xfId="53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indent="1"/>
    </xf>
    <xf numFmtId="178" fontId="2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78" fontId="2" fillId="0" borderId="1" xfId="54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B12" sqref="B12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">
        <v>2</v>
      </c>
      <c r="B3" s="4"/>
      <c r="C3" s="89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8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9</v>
      </c>
      <c r="B7" s="16">
        <v>380693</v>
      </c>
      <c r="C7" s="90" t="str">
        <f>"一"&amp;"、"&amp;"社会保障和就业支出"</f>
        <v>一、社会保障和就业支出</v>
      </c>
      <c r="D7" s="95">
        <v>45156</v>
      </c>
    </row>
    <row r="8" ht="22.5" customHeight="1" spans="1:4">
      <c r="A8" s="14" t="s">
        <v>10</v>
      </c>
      <c r="B8" s="16"/>
      <c r="C8" s="90" t="str">
        <f>"二"&amp;"、"&amp;"卫生健康支出"</f>
        <v>二、卫生健康支出</v>
      </c>
      <c r="D8" s="95">
        <v>31824</v>
      </c>
    </row>
    <row r="9" ht="22.5" customHeight="1" spans="1:4">
      <c r="A9" s="14" t="s">
        <v>11</v>
      </c>
      <c r="B9" s="16"/>
      <c r="C9" s="90" t="str">
        <f>"三"&amp;"、"&amp;"自然资源海洋气象等支出"</f>
        <v>三、自然资源海洋气象等支出</v>
      </c>
      <c r="D9" s="95">
        <v>277325</v>
      </c>
    </row>
    <row r="10" ht="22.5" customHeight="1" spans="1:4">
      <c r="A10" s="14" t="s">
        <v>12</v>
      </c>
      <c r="B10" s="16"/>
      <c r="C10" s="90" t="str">
        <f>"四"&amp;"、"&amp;"住房保障支出"</f>
        <v>四、住房保障支出</v>
      </c>
      <c r="D10" s="95">
        <v>26388</v>
      </c>
    </row>
    <row r="11" ht="22.5" customHeight="1" spans="1:4">
      <c r="A11" s="14" t="s">
        <v>13</v>
      </c>
      <c r="B11" s="16"/>
      <c r="C11" s="14"/>
      <c r="D11" s="16"/>
    </row>
    <row r="12" ht="22.5" customHeight="1" spans="1:4">
      <c r="A12" s="14" t="s">
        <v>14</v>
      </c>
      <c r="B12" s="16"/>
      <c r="C12" s="14"/>
      <c r="D12" s="16"/>
    </row>
    <row r="13" ht="22.5" customHeight="1" spans="1:4">
      <c r="A13" s="14" t="s">
        <v>15</v>
      </c>
      <c r="B13" s="16"/>
      <c r="C13" s="14"/>
      <c r="D13" s="16"/>
    </row>
    <row r="14" ht="22.5" customHeight="1" spans="1:4">
      <c r="A14" s="14" t="s">
        <v>16</v>
      </c>
      <c r="B14" s="16"/>
      <c r="C14" s="14"/>
      <c r="D14" s="16"/>
    </row>
    <row r="15" ht="22.5" customHeight="1" spans="1:4">
      <c r="A15" s="91" t="s">
        <v>17</v>
      </c>
      <c r="B15" s="16"/>
      <c r="C15" s="102"/>
      <c r="D15" s="16"/>
    </row>
    <row r="16" ht="22.5" customHeight="1" spans="1:4">
      <c r="A16" s="91" t="s">
        <v>18</v>
      </c>
      <c r="B16" s="16"/>
      <c r="C16" s="102"/>
      <c r="D16" s="16"/>
    </row>
    <row r="17" ht="22.5" customHeight="1" spans="1:4">
      <c r="A17" s="91"/>
      <c r="B17" s="16"/>
      <c r="C17" s="102"/>
      <c r="D17" s="16"/>
    </row>
    <row r="18" ht="22.5" customHeight="1" spans="1:4">
      <c r="A18" s="92" t="s">
        <v>19</v>
      </c>
      <c r="B18" s="103">
        <v>380693</v>
      </c>
      <c r="C18" s="102" t="s">
        <v>20</v>
      </c>
      <c r="D18" s="103">
        <v>380693</v>
      </c>
    </row>
    <row r="19" ht="22.5" customHeight="1" spans="1:4">
      <c r="A19" s="104" t="s">
        <v>21</v>
      </c>
      <c r="B19" s="16"/>
      <c r="C19" s="105" t="s">
        <v>22</v>
      </c>
      <c r="D19" s="47"/>
    </row>
    <row r="20" ht="22.5" customHeight="1" spans="1:4">
      <c r="A20" s="91" t="s">
        <v>23</v>
      </c>
      <c r="B20" s="103"/>
      <c r="C20" s="91" t="s">
        <v>23</v>
      </c>
      <c r="D20" s="103"/>
    </row>
    <row r="21" ht="22.5" customHeight="1" spans="1:4">
      <c r="A21" s="91" t="s">
        <v>24</v>
      </c>
      <c r="B21" s="103"/>
      <c r="C21" s="91" t="s">
        <v>25</v>
      </c>
      <c r="D21" s="103"/>
    </row>
    <row r="22" ht="22.5" customHeight="1" spans="1:4">
      <c r="A22" s="92" t="s">
        <v>26</v>
      </c>
      <c r="B22" s="103">
        <v>380693</v>
      </c>
      <c r="C22" s="102" t="s">
        <v>27</v>
      </c>
      <c r="D22" s="103">
        <v>380693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15" sqref="A15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1" t="s">
        <v>258</v>
      </c>
    </row>
    <row r="2" ht="37.5" customHeight="1" spans="1:6">
      <c r="A2" s="3" t="s">
        <v>259</v>
      </c>
      <c r="B2" s="3"/>
      <c r="C2" s="3"/>
      <c r="D2" s="3"/>
      <c r="E2" s="3"/>
      <c r="F2" s="3"/>
    </row>
    <row r="3" ht="18.75" customHeight="1" spans="1:6">
      <c r="A3" s="42" t="s">
        <v>2</v>
      </c>
      <c r="B3" s="42"/>
      <c r="C3" s="42"/>
      <c r="D3" s="43"/>
      <c r="E3" s="43"/>
      <c r="F3" s="44" t="s">
        <v>30</v>
      </c>
    </row>
    <row r="4" ht="18.75" customHeight="1" spans="1:6">
      <c r="A4" s="12" t="s">
        <v>135</v>
      </c>
      <c r="B4" s="12" t="s">
        <v>60</v>
      </c>
      <c r="C4" s="12" t="s">
        <v>61</v>
      </c>
      <c r="D4" s="45" t="s">
        <v>260</v>
      </c>
      <c r="E4" s="45"/>
      <c r="F4" s="45"/>
    </row>
    <row r="5" ht="18.75" customHeight="1" spans="1:6">
      <c r="A5" s="12" t="s">
        <v>60</v>
      </c>
      <c r="B5" s="12" t="s">
        <v>60</v>
      </c>
      <c r="C5" s="12" t="s">
        <v>61</v>
      </c>
      <c r="D5" s="45" t="s">
        <v>35</v>
      </c>
      <c r="E5" s="45" t="s">
        <v>64</v>
      </c>
      <c r="F5" s="45" t="s">
        <v>65</v>
      </c>
    </row>
    <row r="6" ht="18.75" customHeight="1" spans="1:6">
      <c r="A6" s="13" t="s">
        <v>47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6" t="s">
        <v>107</v>
      </c>
      <c r="B8" s="46"/>
      <c r="C8" s="46"/>
      <c r="D8" s="47"/>
      <c r="E8" s="47"/>
      <c r="F8" s="47"/>
    </row>
    <row r="9" customHeight="1" spans="1:6">
      <c r="A9" t="s">
        <v>261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selection activeCell="D22" sqref="D22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9" t="s">
        <v>262</v>
      </c>
    </row>
    <row r="2" ht="45" customHeight="1" spans="1:17">
      <c r="A2" s="28" t="s">
        <v>263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4"/>
      <c r="O2" s="34"/>
      <c r="P2" s="34"/>
      <c r="Q2" s="34"/>
    </row>
    <row r="3" ht="20.25" customHeight="1" spans="1:17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30</v>
      </c>
    </row>
    <row r="4" ht="20.25" customHeight="1" spans="1:17">
      <c r="A4" s="21" t="s">
        <v>264</v>
      </c>
      <c r="B4" s="21" t="s">
        <v>265</v>
      </c>
      <c r="C4" s="21" t="s">
        <v>266</v>
      </c>
      <c r="D4" s="21" t="s">
        <v>267</v>
      </c>
      <c r="E4" s="21" t="s">
        <v>268</v>
      </c>
      <c r="F4" s="21" t="s">
        <v>269</v>
      </c>
      <c r="G4" s="21" t="s">
        <v>142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270</v>
      </c>
      <c r="B5" s="21" t="s">
        <v>265</v>
      </c>
      <c r="C5" s="21" t="s">
        <v>266</v>
      </c>
      <c r="D5" s="21" t="s">
        <v>267</v>
      </c>
      <c r="E5" s="21" t="s">
        <v>268</v>
      </c>
      <c r="F5" s="21" t="s">
        <v>269</v>
      </c>
      <c r="G5" s="21" t="s">
        <v>33</v>
      </c>
      <c r="H5" s="21" t="s">
        <v>36</v>
      </c>
      <c r="I5" s="21" t="s">
        <v>271</v>
      </c>
      <c r="J5" s="21" t="s">
        <v>272</v>
      </c>
      <c r="K5" s="21" t="s">
        <v>39</v>
      </c>
      <c r="L5" s="21" t="s">
        <v>273</v>
      </c>
      <c r="M5" s="21" t="s">
        <v>63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35</v>
      </c>
      <c r="I6" s="21"/>
      <c r="J6" s="21"/>
      <c r="K6" s="21"/>
      <c r="L6" s="21" t="s">
        <v>35</v>
      </c>
      <c r="M6" s="21" t="s">
        <v>42</v>
      </c>
      <c r="N6" s="21" t="s">
        <v>43</v>
      </c>
      <c r="O6" s="35" t="s">
        <v>44</v>
      </c>
      <c r="P6" s="35" t="s">
        <v>45</v>
      </c>
      <c r="Q6" s="35" t="s">
        <v>46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6" t="s">
        <v>172</v>
      </c>
      <c r="B8" s="22"/>
      <c r="C8" s="22"/>
      <c r="D8" s="37"/>
      <c r="E8" s="37"/>
      <c r="F8" s="37">
        <v>36000</v>
      </c>
      <c r="G8" s="37">
        <v>22000</v>
      </c>
      <c r="H8" s="37">
        <v>22000</v>
      </c>
      <c r="I8" s="37"/>
      <c r="J8" s="32"/>
      <c r="K8" s="32"/>
      <c r="L8" s="38">
        <v>22000</v>
      </c>
      <c r="M8" s="37"/>
      <c r="N8" s="37"/>
      <c r="O8" s="37"/>
      <c r="P8" s="37"/>
      <c r="Q8" s="37"/>
    </row>
    <row r="9" ht="20.25" customHeight="1" spans="1:17">
      <c r="A9" s="22"/>
      <c r="B9" s="22" t="s">
        <v>274</v>
      </c>
      <c r="C9" s="22" t="str">
        <f>"C1804010201"&amp;"  "&amp;"机动车保险服务"</f>
        <v>C1804010201  机动车保险服务</v>
      </c>
      <c r="D9" s="39" t="s">
        <v>275</v>
      </c>
      <c r="E9" s="23">
        <v>1</v>
      </c>
      <c r="F9" s="37"/>
      <c r="G9" s="37">
        <v>5000</v>
      </c>
      <c r="H9" s="38">
        <v>5000</v>
      </c>
      <c r="I9" s="32"/>
      <c r="J9" s="32"/>
      <c r="K9" s="32"/>
      <c r="L9" s="38">
        <v>22000</v>
      </c>
      <c r="M9" s="37"/>
      <c r="N9" s="37"/>
      <c r="O9" s="37"/>
      <c r="P9" s="37"/>
      <c r="Q9" s="37"/>
    </row>
    <row r="10" ht="20.25" customHeight="1" spans="1:17">
      <c r="A10" s="22"/>
      <c r="B10" s="22" t="s">
        <v>276</v>
      </c>
      <c r="C10" s="22" t="str">
        <f>"C23120302"&amp;"  "&amp;"车辆加油、添加燃料服务"</f>
        <v>C23120302  车辆加油、添加燃料服务</v>
      </c>
      <c r="D10" s="39" t="s">
        <v>275</v>
      </c>
      <c r="E10" s="23">
        <v>1</v>
      </c>
      <c r="F10" s="37"/>
      <c r="G10" s="37">
        <v>5000</v>
      </c>
      <c r="H10" s="38">
        <v>5000</v>
      </c>
      <c r="I10" s="37"/>
      <c r="J10" s="37"/>
      <c r="K10" s="37"/>
      <c r="L10" s="40">
        <v>5000</v>
      </c>
      <c r="M10" s="37"/>
      <c r="N10" s="37"/>
      <c r="O10" s="37"/>
      <c r="P10" s="37"/>
      <c r="Q10" s="37"/>
    </row>
    <row r="11" ht="20.25" customHeight="1" spans="1:17">
      <c r="A11" s="22"/>
      <c r="B11" s="22" t="s">
        <v>277</v>
      </c>
      <c r="C11" s="22" t="str">
        <f>"C23120301"&amp;"  "&amp;"车辆维修和保养服务"</f>
        <v>C23120301  车辆维修和保养服务</v>
      </c>
      <c r="D11" s="39" t="s">
        <v>275</v>
      </c>
      <c r="E11" s="23">
        <v>1</v>
      </c>
      <c r="F11" s="37">
        <v>36000</v>
      </c>
      <c r="G11" s="37">
        <v>12000</v>
      </c>
      <c r="H11" s="38">
        <v>12000</v>
      </c>
      <c r="I11" s="37"/>
      <c r="J11" s="37"/>
      <c r="K11" s="37"/>
      <c r="L11" s="40">
        <v>5000</v>
      </c>
      <c r="M11" s="37"/>
      <c r="N11" s="37"/>
      <c r="O11" s="37"/>
      <c r="P11" s="37"/>
      <c r="Q11" s="37"/>
    </row>
    <row r="12" ht="20.25" customHeight="1" spans="1:17">
      <c r="A12" s="23" t="s">
        <v>33</v>
      </c>
      <c r="B12" s="23"/>
      <c r="C12" s="23"/>
      <c r="D12" s="39"/>
      <c r="E12" s="39"/>
      <c r="F12" s="37">
        <v>36000</v>
      </c>
      <c r="G12" s="37">
        <v>22000</v>
      </c>
      <c r="H12" s="37">
        <v>22000</v>
      </c>
      <c r="I12" s="37"/>
      <c r="J12" s="37"/>
      <c r="K12" s="37"/>
      <c r="L12" s="40">
        <v>12000</v>
      </c>
      <c r="M12" s="37"/>
      <c r="N12" s="37"/>
      <c r="O12" s="37"/>
      <c r="P12" s="37"/>
      <c r="Q12" s="37"/>
    </row>
  </sheetData>
  <mergeCells count="17">
    <mergeCell ref="A1:M1"/>
    <mergeCell ref="A2:Q2"/>
    <mergeCell ref="A3:M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C23" sqref="C23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278</v>
      </c>
    </row>
    <row r="2" ht="45" customHeight="1" spans="1:14">
      <c r="A2" s="28" t="s">
        <v>279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25" customHeight="1" spans="1:14">
      <c r="A3" s="18" t="s">
        <v>2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30</v>
      </c>
    </row>
    <row r="4" ht="27.15" customHeight="1" spans="1:14">
      <c r="A4" s="29" t="s">
        <v>264</v>
      </c>
      <c r="B4" s="29" t="s">
        <v>280</v>
      </c>
      <c r="C4" s="29" t="s">
        <v>281</v>
      </c>
      <c r="D4" s="29" t="s">
        <v>142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23.4" customHeight="1" spans="1:14">
      <c r="A5" s="29" t="s">
        <v>270</v>
      </c>
      <c r="B5" s="29"/>
      <c r="C5" s="29" t="s">
        <v>282</v>
      </c>
      <c r="D5" s="29" t="s">
        <v>33</v>
      </c>
      <c r="E5" s="29" t="s">
        <v>36</v>
      </c>
      <c r="F5" s="29" t="s">
        <v>271</v>
      </c>
      <c r="G5" s="29" t="s">
        <v>272</v>
      </c>
      <c r="H5" s="29" t="s">
        <v>39</v>
      </c>
      <c r="I5" s="29" t="s">
        <v>273</v>
      </c>
      <c r="J5" s="29"/>
      <c r="K5" s="29"/>
      <c r="L5" s="29"/>
      <c r="M5" s="29"/>
      <c r="N5" s="29"/>
    </row>
    <row r="6" ht="28.65" customHeight="1" spans="1:14">
      <c r="A6" s="29"/>
      <c r="B6" s="29"/>
      <c r="C6" s="29"/>
      <c r="D6" s="29"/>
      <c r="E6" s="29" t="s">
        <v>35</v>
      </c>
      <c r="F6" s="29"/>
      <c r="G6" s="29"/>
      <c r="H6" s="29"/>
      <c r="I6" s="29" t="s">
        <v>35</v>
      </c>
      <c r="J6" s="29" t="s">
        <v>42</v>
      </c>
      <c r="K6" s="29" t="s">
        <v>43</v>
      </c>
      <c r="L6" s="30" t="s">
        <v>44</v>
      </c>
      <c r="M6" s="30" t="s">
        <v>45</v>
      </c>
      <c r="N6" s="30" t="s">
        <v>46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3" t="s">
        <v>33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customHeight="1" spans="1:14">
      <c r="A11" t="s">
        <v>261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P9"/>
  <sheetViews>
    <sheetView showZeros="0" workbookViewId="0">
      <selection activeCell="F27" sqref="F27"/>
    </sheetView>
  </sheetViews>
  <sheetFormatPr defaultColWidth="8.85" defaultRowHeight="15" customHeight="1"/>
  <cols>
    <col min="1" max="1" width="37.1416666666667" customWidth="1"/>
    <col min="2" max="14" width="17.1416666666667" customWidth="1"/>
  </cols>
  <sheetData>
    <row r="1" ht="24.15" customHeight="1" spans="1:16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 t="s">
        <v>283</v>
      </c>
    </row>
    <row r="2" ht="45.15" customHeight="1" spans="1:16">
      <c r="A2" s="24" t="s">
        <v>284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ht="18.75" customHeight="1" spans="1:16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 t="s">
        <v>30</v>
      </c>
    </row>
    <row r="4" ht="22.5" customHeight="1" spans="1:16">
      <c r="A4" s="27" t="s">
        <v>285</v>
      </c>
      <c r="B4" s="27" t="s">
        <v>142</v>
      </c>
      <c r="C4" s="27"/>
      <c r="D4" s="27"/>
      <c r="E4" s="27" t="s">
        <v>286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ht="22.5" customHeight="1" spans="1:16">
      <c r="A5" s="27"/>
      <c r="B5" s="27" t="s">
        <v>33</v>
      </c>
      <c r="C5" s="27" t="s">
        <v>36</v>
      </c>
      <c r="D5" s="27" t="s">
        <v>271</v>
      </c>
      <c r="E5" s="27" t="s">
        <v>287</v>
      </c>
      <c r="F5" s="27" t="s">
        <v>288</v>
      </c>
      <c r="G5" s="27" t="s">
        <v>289</v>
      </c>
      <c r="H5" s="27" t="s">
        <v>290</v>
      </c>
      <c r="I5" s="27" t="s">
        <v>291</v>
      </c>
      <c r="J5" s="27" t="s">
        <v>292</v>
      </c>
      <c r="K5" s="27" t="s">
        <v>293</v>
      </c>
      <c r="L5" s="27" t="s">
        <v>294</v>
      </c>
      <c r="M5" s="27" t="s">
        <v>295</v>
      </c>
      <c r="N5" s="27" t="s">
        <v>296</v>
      </c>
      <c r="O5" s="27" t="s">
        <v>297</v>
      </c>
      <c r="P5" s="27" t="s">
        <v>298</v>
      </c>
    </row>
    <row r="6" ht="18.75" customHeight="1" spans="1:16">
      <c r="A6" s="23" t="s">
        <v>47</v>
      </c>
      <c r="B6" s="23" t="s">
        <v>71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72</v>
      </c>
      <c r="K6" s="23" t="s">
        <v>299</v>
      </c>
      <c r="L6" s="23" t="s">
        <v>236</v>
      </c>
      <c r="M6" s="23" t="s">
        <v>300</v>
      </c>
      <c r="N6" s="23" t="s">
        <v>301</v>
      </c>
      <c r="O6" s="23" t="s">
        <v>302</v>
      </c>
      <c r="P6" s="23" t="s">
        <v>303</v>
      </c>
    </row>
    <row r="7" ht="18.75" customHeight="1" spans="1:16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ht="18.75" customHeight="1" spans="1:16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customHeight="1" spans="1:16">
      <c r="A9" t="s">
        <v>261</v>
      </c>
    </row>
  </sheetData>
  <mergeCells count="5">
    <mergeCell ref="A2:P2"/>
    <mergeCell ref="A3:C3"/>
    <mergeCell ref="B4:D4"/>
    <mergeCell ref="E4:P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304</v>
      </c>
    </row>
    <row r="2" ht="52.05" customHeight="1" spans="1:10">
      <c r="A2" s="24" t="s">
        <v>305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">
        <v>2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209</v>
      </c>
      <c r="B4" s="21" t="s">
        <v>210</v>
      </c>
      <c r="C4" s="21" t="s">
        <v>211</v>
      </c>
      <c r="D4" s="21" t="s">
        <v>212</v>
      </c>
      <c r="E4" s="21" t="s">
        <v>213</v>
      </c>
      <c r="F4" s="21" t="s">
        <v>214</v>
      </c>
      <c r="G4" s="21" t="s">
        <v>215</v>
      </c>
      <c r="H4" s="21" t="s">
        <v>216</v>
      </c>
      <c r="I4" s="21" t="s">
        <v>217</v>
      </c>
      <c r="J4" s="21" t="s">
        <v>218</v>
      </c>
    </row>
    <row r="5" ht="18.75" customHeight="1" spans="1:10">
      <c r="A5" s="21" t="s">
        <v>47</v>
      </c>
      <c r="B5" s="21" t="s">
        <v>71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72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0">
      <c r="A8" t="s">
        <v>261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A8" sqref="A8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306</v>
      </c>
    </row>
    <row r="2" ht="41.4" customHeight="1" spans="1:8">
      <c r="A2" s="20" t="s">
        <v>307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">
        <v>2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135</v>
      </c>
      <c r="B4" s="21" t="s">
        <v>308</v>
      </c>
      <c r="C4" s="21" t="s">
        <v>309</v>
      </c>
      <c r="D4" s="21" t="s">
        <v>310</v>
      </c>
      <c r="E4" s="21" t="s">
        <v>267</v>
      </c>
      <c r="F4" s="21" t="s">
        <v>311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268</v>
      </c>
      <c r="G5" s="21" t="s">
        <v>312</v>
      </c>
      <c r="H5" s="21" t="s">
        <v>313</v>
      </c>
    </row>
    <row r="6" ht="18.75" customHeight="1" spans="1:8">
      <c r="A6" s="21" t="s">
        <v>47</v>
      </c>
      <c r="B6" s="21" t="s">
        <v>71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8">
      <c r="A8" t="s">
        <v>261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314</v>
      </c>
    </row>
    <row r="2" ht="45" customHeight="1" spans="1:11">
      <c r="A2" s="3" t="s">
        <v>315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">
        <v>2</v>
      </c>
      <c r="B3" s="4"/>
      <c r="C3" s="4"/>
      <c r="D3" s="4"/>
      <c r="E3" s="4"/>
      <c r="F3" s="4"/>
      <c r="G3" s="4"/>
      <c r="H3" s="5"/>
      <c r="I3" s="5"/>
      <c r="J3" s="5"/>
      <c r="K3" s="5" t="s">
        <v>30</v>
      </c>
    </row>
    <row r="4" ht="18.75" customHeight="1" spans="1:11">
      <c r="A4" s="12" t="s">
        <v>198</v>
      </c>
      <c r="B4" s="12" t="s">
        <v>137</v>
      </c>
      <c r="C4" s="12" t="s">
        <v>199</v>
      </c>
      <c r="D4" s="12" t="s">
        <v>138</v>
      </c>
      <c r="E4" s="12" t="s">
        <v>139</v>
      </c>
      <c r="F4" s="12" t="s">
        <v>200</v>
      </c>
      <c r="G4" s="12" t="s">
        <v>141</v>
      </c>
      <c r="H4" s="12" t="s">
        <v>33</v>
      </c>
      <c r="I4" s="12" t="s">
        <v>316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36</v>
      </c>
      <c r="J5" s="12" t="s">
        <v>37</v>
      </c>
      <c r="K5" s="12" t="s">
        <v>38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47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33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t="s">
        <v>261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9"/>
  <sheetViews>
    <sheetView showZeros="0" tabSelected="1" workbookViewId="0">
      <selection activeCell="C19" sqref="C19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317</v>
      </c>
    </row>
    <row r="2" ht="45" customHeight="1" spans="1:7">
      <c r="A2" s="3" t="s">
        <v>318</v>
      </c>
      <c r="B2" s="3"/>
      <c r="C2" s="3"/>
      <c r="D2" s="3"/>
      <c r="E2" s="3"/>
      <c r="F2" s="3"/>
      <c r="G2" s="3"/>
    </row>
    <row r="3" ht="24.15" customHeight="1" spans="1:7">
      <c r="A3" s="4" t="s">
        <v>2</v>
      </c>
      <c r="B3" s="4"/>
      <c r="C3" s="4"/>
      <c r="D3" s="4"/>
      <c r="E3" s="5"/>
      <c r="F3" s="5"/>
      <c r="G3" s="5" t="s">
        <v>30</v>
      </c>
    </row>
    <row r="4" ht="18.75" customHeight="1" spans="1:7">
      <c r="A4" s="6" t="s">
        <v>199</v>
      </c>
      <c r="B4" s="6" t="s">
        <v>198</v>
      </c>
      <c r="C4" s="6" t="s">
        <v>137</v>
      </c>
      <c r="D4" s="6" t="s">
        <v>319</v>
      </c>
      <c r="E4" s="6" t="s">
        <v>36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47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204</v>
      </c>
      <c r="C8" s="9" t="s">
        <v>203</v>
      </c>
      <c r="D8" s="8" t="s">
        <v>320</v>
      </c>
      <c r="E8" s="10">
        <v>14400</v>
      </c>
      <c r="F8" s="10"/>
      <c r="G8" s="10"/>
    </row>
    <row r="9" ht="20.25" customHeight="1" spans="1:7">
      <c r="A9" s="11" t="s">
        <v>33</v>
      </c>
      <c r="B9" s="11"/>
      <c r="C9" s="11"/>
      <c r="D9" s="11"/>
      <c r="E9" s="10">
        <v>14400</v>
      </c>
      <c r="F9" s="10"/>
      <c r="G9" s="10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C17" sqref="C17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28</v>
      </c>
    </row>
    <row r="2" ht="37.5" customHeight="1" spans="1:19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">
        <v>2</v>
      </c>
      <c r="B3" s="4"/>
      <c r="C3" s="4"/>
      <c r="D3" s="4"/>
      <c r="E3" s="69"/>
      <c r="F3" s="69"/>
      <c r="G3" s="69"/>
      <c r="H3" s="69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30</v>
      </c>
    </row>
    <row r="4" ht="18.75" customHeight="1" spans="1:19">
      <c r="A4" s="12" t="s">
        <v>31</v>
      </c>
      <c r="B4" s="96" t="s">
        <v>32</v>
      </c>
      <c r="C4" s="96" t="s">
        <v>33</v>
      </c>
      <c r="D4" s="96" t="s">
        <v>34</v>
      </c>
      <c r="E4" s="96"/>
      <c r="F4" s="96"/>
      <c r="G4" s="96"/>
      <c r="H4" s="96"/>
      <c r="I4" s="96"/>
      <c r="J4" s="97"/>
      <c r="K4" s="97"/>
      <c r="L4" s="97"/>
      <c r="M4" s="97"/>
      <c r="N4" s="97"/>
      <c r="O4" s="96" t="s">
        <v>21</v>
      </c>
      <c r="P4" s="96"/>
      <c r="Q4" s="96"/>
      <c r="R4" s="96"/>
      <c r="S4" s="96"/>
    </row>
    <row r="5" ht="18.75" customHeight="1" spans="1:19">
      <c r="A5" s="12"/>
      <c r="B5" s="96"/>
      <c r="C5" s="96"/>
      <c r="D5" s="98" t="s">
        <v>35</v>
      </c>
      <c r="E5" s="98" t="s">
        <v>36</v>
      </c>
      <c r="F5" s="98" t="s">
        <v>37</v>
      </c>
      <c r="G5" s="98" t="s">
        <v>38</v>
      </c>
      <c r="H5" s="98" t="s">
        <v>39</v>
      </c>
      <c r="I5" s="99" t="s">
        <v>40</v>
      </c>
      <c r="J5" s="100"/>
      <c r="K5" s="100"/>
      <c r="L5" s="100"/>
      <c r="M5" s="100"/>
      <c r="N5" s="100"/>
      <c r="O5" s="99" t="s">
        <v>35</v>
      </c>
      <c r="P5" s="99" t="s">
        <v>36</v>
      </c>
      <c r="Q5" s="99" t="s">
        <v>37</v>
      </c>
      <c r="R5" s="99" t="s">
        <v>38</v>
      </c>
      <c r="S5" s="98" t="s">
        <v>41</v>
      </c>
    </row>
    <row r="6" ht="18.75" customHeight="1" spans="1:19">
      <c r="A6" s="12"/>
      <c r="B6" s="96"/>
      <c r="C6" s="96"/>
      <c r="D6" s="98"/>
      <c r="E6" s="98"/>
      <c r="F6" s="98"/>
      <c r="G6" s="98"/>
      <c r="H6" s="98"/>
      <c r="I6" s="99" t="s">
        <v>35</v>
      </c>
      <c r="J6" s="99" t="s">
        <v>42</v>
      </c>
      <c r="K6" s="99" t="s">
        <v>43</v>
      </c>
      <c r="L6" s="99" t="s">
        <v>44</v>
      </c>
      <c r="M6" s="99" t="s">
        <v>45</v>
      </c>
      <c r="N6" s="99" t="s">
        <v>46</v>
      </c>
      <c r="O6" s="99"/>
      <c r="P6" s="99"/>
      <c r="Q6" s="99"/>
      <c r="R6" s="99"/>
      <c r="S6" s="98"/>
    </row>
    <row r="7" ht="18.75" customHeight="1" spans="1:19">
      <c r="A7" s="101" t="s">
        <v>47</v>
      </c>
      <c r="B7" s="13">
        <v>380693</v>
      </c>
      <c r="C7" s="13" t="s">
        <v>48</v>
      </c>
      <c r="D7" s="13" t="s">
        <v>49</v>
      </c>
      <c r="E7" s="101" t="s">
        <v>50</v>
      </c>
      <c r="F7" s="13" t="s">
        <v>51</v>
      </c>
      <c r="G7" s="13" t="s">
        <v>52</v>
      </c>
      <c r="H7" s="101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8" customHeight="1" spans="1:19">
      <c r="A8" s="71" t="s">
        <v>55</v>
      </c>
      <c r="B8" s="71" t="s">
        <v>56</v>
      </c>
      <c r="C8" s="16">
        <v>380693</v>
      </c>
      <c r="D8" s="16">
        <v>380693</v>
      </c>
      <c r="E8" s="16">
        <v>380693</v>
      </c>
      <c r="F8" s="13"/>
      <c r="G8" s="13"/>
      <c r="H8" s="10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ht="37" customHeight="1" spans="1:19">
      <c r="A9" s="71" t="s">
        <v>57</v>
      </c>
      <c r="B9" s="71" t="s">
        <v>56</v>
      </c>
      <c r="C9" s="95">
        <v>380693</v>
      </c>
      <c r="D9" s="95">
        <v>380693</v>
      </c>
      <c r="E9" s="95">
        <v>380693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ht="20.25" customHeight="1" spans="1:19">
      <c r="A10" s="46" t="s">
        <v>33</v>
      </c>
      <c r="B10" s="46"/>
      <c r="C10" s="95">
        <v>380693</v>
      </c>
      <c r="D10" s="95">
        <v>380693</v>
      </c>
      <c r="E10" s="95">
        <v>380693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H13" sqref="H13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58</v>
      </c>
    </row>
    <row r="2" ht="37.5" customHeight="1" spans="1:1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68"/>
      <c r="L2" s="68"/>
      <c r="M2" s="68"/>
      <c r="N2" s="68"/>
      <c r="O2" s="68"/>
    </row>
    <row r="3" ht="18.75" customHeight="1" spans="1:1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2"/>
      <c r="K3" s="2"/>
      <c r="L3" s="2"/>
      <c r="M3" s="2"/>
      <c r="N3" s="2"/>
      <c r="O3" s="2" t="s">
        <v>30</v>
      </c>
    </row>
    <row r="4" ht="18.75" customHeight="1" spans="1:15">
      <c r="A4" s="12" t="s">
        <v>60</v>
      </c>
      <c r="B4" s="12" t="s">
        <v>61</v>
      </c>
      <c r="C4" s="45" t="s">
        <v>33</v>
      </c>
      <c r="D4" s="45" t="s">
        <v>36</v>
      </c>
      <c r="E4" s="45"/>
      <c r="F4" s="45"/>
      <c r="G4" s="12" t="s">
        <v>37</v>
      </c>
      <c r="H4" s="45" t="s">
        <v>38</v>
      </c>
      <c r="I4" s="12" t="s">
        <v>62</v>
      </c>
      <c r="J4" s="45" t="s">
        <v>63</v>
      </c>
      <c r="K4" s="45"/>
      <c r="L4" s="45"/>
      <c r="M4" s="45"/>
      <c r="N4" s="45"/>
      <c r="O4" s="45"/>
    </row>
    <row r="5" ht="18.75" customHeight="1" spans="1:15">
      <c r="A5" s="12"/>
      <c r="B5" s="12"/>
      <c r="C5" s="45"/>
      <c r="D5" s="45" t="s">
        <v>35</v>
      </c>
      <c r="E5" s="45" t="s">
        <v>64</v>
      </c>
      <c r="F5" s="45" t="s">
        <v>65</v>
      </c>
      <c r="G5" s="12"/>
      <c r="H5" s="45"/>
      <c r="I5" s="12"/>
      <c r="J5" s="45" t="s">
        <v>35</v>
      </c>
      <c r="K5" s="45" t="s">
        <v>66</v>
      </c>
      <c r="L5" s="13" t="s">
        <v>67</v>
      </c>
      <c r="M5" s="13" t="s">
        <v>68</v>
      </c>
      <c r="N5" s="13" t="s">
        <v>69</v>
      </c>
      <c r="O5" s="13" t="s">
        <v>70</v>
      </c>
    </row>
    <row r="6" ht="18.75" customHeight="1" spans="1:15">
      <c r="A6" s="13" t="s">
        <v>47</v>
      </c>
      <c r="B6" s="13" t="s">
        <v>71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72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71" t="s">
        <v>73</v>
      </c>
      <c r="B7" s="71" t="s">
        <v>74</v>
      </c>
      <c r="C7" s="95">
        <v>45156</v>
      </c>
      <c r="D7" s="95">
        <v>45156</v>
      </c>
      <c r="E7" s="95">
        <v>45156</v>
      </c>
      <c r="F7" s="95"/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86" t="s">
        <v>75</v>
      </c>
      <c r="B8" s="86" t="s">
        <v>76</v>
      </c>
      <c r="C8" s="95">
        <v>36420</v>
      </c>
      <c r="D8" s="95">
        <v>36420</v>
      </c>
      <c r="E8" s="95">
        <v>36420</v>
      </c>
      <c r="F8" s="95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87" t="s">
        <v>77</v>
      </c>
      <c r="B9" s="87" t="s">
        <v>78</v>
      </c>
      <c r="C9" s="95">
        <v>300</v>
      </c>
      <c r="D9" s="95">
        <v>300</v>
      </c>
      <c r="E9" s="95">
        <v>300</v>
      </c>
      <c r="F9" s="95"/>
      <c r="G9" s="16"/>
      <c r="H9" s="16"/>
      <c r="I9" s="16"/>
      <c r="J9" s="16"/>
      <c r="K9" s="16"/>
      <c r="L9" s="16"/>
      <c r="M9" s="16"/>
      <c r="N9" s="16"/>
      <c r="O9" s="16"/>
    </row>
    <row r="10" ht="31" customHeight="1" spans="1:15">
      <c r="A10" s="87" t="s">
        <v>79</v>
      </c>
      <c r="B10" s="87" t="s">
        <v>80</v>
      </c>
      <c r="C10" s="95">
        <v>36120</v>
      </c>
      <c r="D10" s="95">
        <v>36120</v>
      </c>
      <c r="E10" s="95">
        <v>36120</v>
      </c>
      <c r="F10" s="95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86" t="s">
        <v>81</v>
      </c>
      <c r="B11" s="86" t="s">
        <v>82</v>
      </c>
      <c r="C11" s="95">
        <v>8736</v>
      </c>
      <c r="D11" s="95">
        <v>8736</v>
      </c>
      <c r="E11" s="95">
        <v>8736</v>
      </c>
      <c r="F11" s="95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87" t="s">
        <v>83</v>
      </c>
      <c r="B12" s="87" t="s">
        <v>84</v>
      </c>
      <c r="C12" s="95">
        <v>8736</v>
      </c>
      <c r="D12" s="95">
        <v>8736</v>
      </c>
      <c r="E12" s="95">
        <v>8736</v>
      </c>
      <c r="F12" s="95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71" t="s">
        <v>85</v>
      </c>
      <c r="B13" s="71" t="s">
        <v>86</v>
      </c>
      <c r="C13" s="95">
        <v>31824</v>
      </c>
      <c r="D13" s="95">
        <v>31824</v>
      </c>
      <c r="E13" s="95">
        <v>31824</v>
      </c>
      <c r="F13" s="95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86" t="s">
        <v>87</v>
      </c>
      <c r="B14" s="86" t="s">
        <v>88</v>
      </c>
      <c r="C14" s="95">
        <v>31824</v>
      </c>
      <c r="D14" s="95">
        <v>31824</v>
      </c>
      <c r="E14" s="95">
        <v>31824</v>
      </c>
      <c r="F14" s="95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87" t="s">
        <v>89</v>
      </c>
      <c r="B15" s="87" t="s">
        <v>90</v>
      </c>
      <c r="C15" s="95">
        <v>19736</v>
      </c>
      <c r="D15" s="95">
        <v>19736</v>
      </c>
      <c r="E15" s="95">
        <v>19736</v>
      </c>
      <c r="F15" s="95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87" t="s">
        <v>91</v>
      </c>
      <c r="B16" s="87" t="s">
        <v>92</v>
      </c>
      <c r="C16" s="95">
        <v>11185</v>
      </c>
      <c r="D16" s="95">
        <v>11185</v>
      </c>
      <c r="E16" s="95">
        <v>11185</v>
      </c>
      <c r="F16" s="95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87" t="s">
        <v>93</v>
      </c>
      <c r="B17" s="87" t="s">
        <v>94</v>
      </c>
      <c r="C17" s="95">
        <v>903</v>
      </c>
      <c r="D17" s="95">
        <v>903</v>
      </c>
      <c r="E17" s="95">
        <v>903</v>
      </c>
      <c r="F17" s="95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71" t="s">
        <v>95</v>
      </c>
      <c r="B18" s="71" t="s">
        <v>96</v>
      </c>
      <c r="C18" s="95">
        <v>277325</v>
      </c>
      <c r="D18" s="95">
        <v>277325</v>
      </c>
      <c r="E18" s="95">
        <v>262925</v>
      </c>
      <c r="F18" s="95">
        <v>14400</v>
      </c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86" t="s">
        <v>97</v>
      </c>
      <c r="B19" s="86" t="s">
        <v>98</v>
      </c>
      <c r="C19" s="95">
        <v>277325</v>
      </c>
      <c r="D19" s="95">
        <v>277325</v>
      </c>
      <c r="E19" s="95">
        <v>262925</v>
      </c>
      <c r="F19" s="95">
        <v>14400</v>
      </c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87" t="s">
        <v>99</v>
      </c>
      <c r="B20" s="87" t="s">
        <v>100</v>
      </c>
      <c r="C20" s="95">
        <v>277325</v>
      </c>
      <c r="D20" s="95">
        <v>277325</v>
      </c>
      <c r="E20" s="95">
        <v>262925</v>
      </c>
      <c r="F20" s="95">
        <v>14400</v>
      </c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71" t="s">
        <v>101</v>
      </c>
      <c r="B21" s="71" t="s">
        <v>102</v>
      </c>
      <c r="C21" s="95">
        <v>26388</v>
      </c>
      <c r="D21" s="95">
        <v>26388</v>
      </c>
      <c r="E21" s="95">
        <v>26388</v>
      </c>
      <c r="F21" s="95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86" t="s">
        <v>103</v>
      </c>
      <c r="B22" s="86" t="s">
        <v>104</v>
      </c>
      <c r="C22" s="95">
        <v>26388</v>
      </c>
      <c r="D22" s="95">
        <v>26388</v>
      </c>
      <c r="E22" s="95">
        <v>26388</v>
      </c>
      <c r="F22" s="95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87" t="s">
        <v>105</v>
      </c>
      <c r="B23" s="87" t="s">
        <v>106</v>
      </c>
      <c r="C23" s="95">
        <v>26388</v>
      </c>
      <c r="D23" s="95">
        <v>26388</v>
      </c>
      <c r="E23" s="95">
        <v>26388</v>
      </c>
      <c r="F23" s="95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46" t="s">
        <v>107</v>
      </c>
      <c r="B24" s="46"/>
      <c r="C24" s="95">
        <v>380693</v>
      </c>
      <c r="D24" s="95">
        <v>380693</v>
      </c>
      <c r="E24" s="95">
        <v>366293</v>
      </c>
      <c r="F24" s="95">
        <v>14400</v>
      </c>
      <c r="G24" s="16"/>
      <c r="H24" s="16"/>
      <c r="I24" s="16"/>
      <c r="J24" s="16"/>
      <c r="K24" s="16"/>
      <c r="L24" s="16"/>
      <c r="M24" s="16"/>
      <c r="N24" s="16"/>
      <c r="O24" s="16"/>
    </row>
  </sheetData>
  <mergeCells count="11">
    <mergeCell ref="A2:O2"/>
    <mergeCell ref="A3:I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D19" sqref="D19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108</v>
      </c>
    </row>
    <row r="2" ht="45" customHeight="1" spans="1:4">
      <c r="A2" s="3" t="s">
        <v>109</v>
      </c>
      <c r="B2" s="3"/>
      <c r="C2" s="3"/>
      <c r="D2" s="3"/>
    </row>
    <row r="3" ht="18.75" customHeight="1" spans="1:4">
      <c r="A3" s="4" t="s">
        <v>2</v>
      </c>
      <c r="B3" s="4"/>
      <c r="C3" s="89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110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111</v>
      </c>
      <c r="B7" s="16">
        <v>380693</v>
      </c>
      <c r="C7" s="90" t="s">
        <v>112</v>
      </c>
      <c r="D7" s="16">
        <v>380693</v>
      </c>
    </row>
    <row r="8" ht="22.5" customHeight="1" spans="1:4">
      <c r="A8" s="14" t="s">
        <v>113</v>
      </c>
      <c r="B8" s="16">
        <v>380693</v>
      </c>
      <c r="C8" s="90" t="str">
        <f>"（"&amp;"一"&amp;"）"&amp;"社会保障和就业支出"</f>
        <v>（一）社会保障和就业支出</v>
      </c>
      <c r="D8" s="16">
        <v>45156</v>
      </c>
    </row>
    <row r="9" ht="22.5" customHeight="1" spans="1:4">
      <c r="A9" s="14" t="s">
        <v>114</v>
      </c>
      <c r="B9" s="16"/>
      <c r="C9" s="90" t="str">
        <f>"（"&amp;"二"&amp;"）"&amp;"卫生健康支出"</f>
        <v>（二）卫生健康支出</v>
      </c>
      <c r="D9" s="16">
        <v>31824</v>
      </c>
    </row>
    <row r="10" ht="22.5" customHeight="1" spans="1:4">
      <c r="A10" s="14" t="s">
        <v>115</v>
      </c>
      <c r="B10" s="16"/>
      <c r="C10" s="90" t="str">
        <f>"（"&amp;"三"&amp;"）"&amp;"自然资源海洋气象等支出"</f>
        <v>（三）自然资源海洋气象等支出</v>
      </c>
      <c r="D10" s="16">
        <v>277325</v>
      </c>
    </row>
    <row r="11" ht="22.5" customHeight="1" spans="1:4">
      <c r="A11" s="14" t="s">
        <v>116</v>
      </c>
      <c r="B11" s="16"/>
      <c r="C11" s="90" t="str">
        <f>"（"&amp;"四"&amp;"）"&amp;"住房保障支出"</f>
        <v>（四）住房保障支出</v>
      </c>
      <c r="D11" s="16">
        <v>26388</v>
      </c>
    </row>
    <row r="12" ht="22.5" customHeight="1" spans="1:4">
      <c r="A12" s="14" t="s">
        <v>113</v>
      </c>
      <c r="B12" s="16"/>
      <c r="C12" s="90"/>
      <c r="D12" s="16"/>
    </row>
    <row r="13" ht="22.5" customHeight="1" spans="1:4">
      <c r="A13" s="14" t="s">
        <v>114</v>
      </c>
      <c r="B13" s="16"/>
      <c r="C13" s="90"/>
      <c r="D13" s="16"/>
    </row>
    <row r="14" ht="22.5" customHeight="1" spans="1:4">
      <c r="A14" s="14" t="s">
        <v>115</v>
      </c>
      <c r="B14" s="16"/>
      <c r="C14" s="90"/>
      <c r="D14" s="16"/>
    </row>
    <row r="15" ht="22.5" customHeight="1" spans="1:4">
      <c r="A15" s="91"/>
      <c r="B15" s="16"/>
      <c r="C15" s="90" t="s">
        <v>117</v>
      </c>
      <c r="D15" s="16"/>
    </row>
    <row r="16" ht="22.5" customHeight="1" spans="1:4">
      <c r="A16" s="92" t="s">
        <v>118</v>
      </c>
      <c r="B16" s="93">
        <v>380693</v>
      </c>
      <c r="C16" s="94" t="s">
        <v>119</v>
      </c>
      <c r="D16" s="93">
        <v>380693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H17" sqref="H17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1" t="s">
        <v>120</v>
      </c>
    </row>
    <row r="2" ht="37.5" customHeight="1" spans="1:7">
      <c r="A2" s="3" t="s">
        <v>121</v>
      </c>
      <c r="B2" s="3"/>
      <c r="C2" s="3"/>
      <c r="D2" s="3"/>
      <c r="E2" s="3"/>
      <c r="F2" s="3"/>
      <c r="G2" s="3"/>
    </row>
    <row r="3" ht="18.75" customHeight="1" spans="1:7">
      <c r="A3" s="42" t="s">
        <v>2</v>
      </c>
      <c r="B3" s="42"/>
      <c r="C3" s="42"/>
      <c r="D3" s="43"/>
      <c r="E3" s="43"/>
      <c r="F3" s="43"/>
      <c r="G3" s="44" t="s">
        <v>30</v>
      </c>
    </row>
    <row r="4" ht="18.75" customHeight="1" spans="1:7">
      <c r="A4" s="12" t="s">
        <v>122</v>
      </c>
      <c r="B4" s="12" t="s">
        <v>61</v>
      </c>
      <c r="C4" s="45" t="s">
        <v>33</v>
      </c>
      <c r="D4" s="45" t="s">
        <v>64</v>
      </c>
      <c r="E4" s="45"/>
      <c r="F4" s="45"/>
      <c r="G4" s="12" t="s">
        <v>65</v>
      </c>
    </row>
    <row r="5" ht="18.75" customHeight="1" spans="1:7">
      <c r="A5" s="12" t="s">
        <v>60</v>
      </c>
      <c r="B5" s="12" t="s">
        <v>61</v>
      </c>
      <c r="C5" s="45"/>
      <c r="D5" s="45" t="s">
        <v>35</v>
      </c>
      <c r="E5" s="45" t="s">
        <v>123</v>
      </c>
      <c r="F5" s="45" t="s">
        <v>124</v>
      </c>
      <c r="G5" s="12"/>
    </row>
    <row r="6" ht="18.75" customHeight="1" spans="1:7">
      <c r="A6" s="13" t="s">
        <v>47</v>
      </c>
      <c r="B6" s="13" t="s">
        <v>71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71" t="s">
        <v>73</v>
      </c>
      <c r="B7" s="71" t="s">
        <v>74</v>
      </c>
      <c r="C7" s="16">
        <v>45156</v>
      </c>
      <c r="D7" s="16">
        <v>45156</v>
      </c>
      <c r="E7" s="16">
        <v>44856</v>
      </c>
      <c r="F7" s="16">
        <v>300</v>
      </c>
      <c r="G7" s="16"/>
    </row>
    <row r="8" ht="20.25" customHeight="1" spans="1:7">
      <c r="A8" s="86" t="s">
        <v>75</v>
      </c>
      <c r="B8" s="86" t="s">
        <v>76</v>
      </c>
      <c r="C8" s="16">
        <v>36420</v>
      </c>
      <c r="D8" s="16">
        <v>36420</v>
      </c>
      <c r="E8" s="16">
        <v>36120</v>
      </c>
      <c r="F8" s="16">
        <v>300</v>
      </c>
      <c r="G8" s="16"/>
    </row>
    <row r="9" ht="20.25" customHeight="1" spans="1:7">
      <c r="A9" s="87" t="s">
        <v>77</v>
      </c>
      <c r="B9" s="87" t="s">
        <v>78</v>
      </c>
      <c r="C9" s="16">
        <v>300</v>
      </c>
      <c r="D9" s="16">
        <v>300</v>
      </c>
      <c r="E9" s="16"/>
      <c r="F9" s="16">
        <v>300</v>
      </c>
      <c r="G9" s="16"/>
    </row>
    <row r="10" ht="20.25" customHeight="1" spans="1:7">
      <c r="A10" s="87" t="s">
        <v>79</v>
      </c>
      <c r="B10" s="87" t="s">
        <v>80</v>
      </c>
      <c r="C10" s="16">
        <v>36120</v>
      </c>
      <c r="D10" s="16">
        <v>36120</v>
      </c>
      <c r="E10" s="16">
        <v>36120</v>
      </c>
      <c r="F10" s="16"/>
      <c r="G10" s="16"/>
    </row>
    <row r="11" ht="20.25" customHeight="1" spans="1:7">
      <c r="A11" s="86" t="s">
        <v>81</v>
      </c>
      <c r="B11" s="86" t="s">
        <v>82</v>
      </c>
      <c r="C11" s="16">
        <v>8736</v>
      </c>
      <c r="D11" s="16">
        <v>8736</v>
      </c>
      <c r="E11" s="16">
        <v>8736</v>
      </c>
      <c r="F11" s="16"/>
      <c r="G11" s="16"/>
    </row>
    <row r="12" ht="20.25" customHeight="1" spans="1:7">
      <c r="A12" s="87" t="s">
        <v>83</v>
      </c>
      <c r="B12" s="87" t="s">
        <v>84</v>
      </c>
      <c r="C12" s="16">
        <v>8736</v>
      </c>
      <c r="D12" s="16">
        <v>8736</v>
      </c>
      <c r="E12" s="16">
        <v>8736</v>
      </c>
      <c r="F12" s="16"/>
      <c r="G12" s="16"/>
    </row>
    <row r="13" ht="20.25" customHeight="1" spans="1:7">
      <c r="A13" s="71" t="s">
        <v>85</v>
      </c>
      <c r="B13" s="71" t="s">
        <v>86</v>
      </c>
      <c r="C13" s="16">
        <v>31824</v>
      </c>
      <c r="D13" s="16">
        <v>31824</v>
      </c>
      <c r="E13" s="16">
        <v>31824</v>
      </c>
      <c r="F13" s="16"/>
      <c r="G13" s="16"/>
    </row>
    <row r="14" ht="20.25" customHeight="1" spans="1:7">
      <c r="A14" s="86" t="s">
        <v>87</v>
      </c>
      <c r="B14" s="86" t="s">
        <v>88</v>
      </c>
      <c r="C14" s="16">
        <v>31824</v>
      </c>
      <c r="D14" s="16">
        <v>31824</v>
      </c>
      <c r="E14" s="16">
        <v>31824</v>
      </c>
      <c r="F14" s="16"/>
      <c r="G14" s="16"/>
    </row>
    <row r="15" ht="20.25" customHeight="1" spans="1:7">
      <c r="A15" s="87" t="s">
        <v>89</v>
      </c>
      <c r="B15" s="87" t="s">
        <v>90</v>
      </c>
      <c r="C15" s="16">
        <v>19736</v>
      </c>
      <c r="D15" s="16">
        <v>19736</v>
      </c>
      <c r="E15" s="16">
        <v>19736</v>
      </c>
      <c r="F15" s="16"/>
      <c r="G15" s="16"/>
    </row>
    <row r="16" ht="20.25" customHeight="1" spans="1:7">
      <c r="A16" s="87" t="s">
        <v>91</v>
      </c>
      <c r="B16" s="87" t="s">
        <v>92</v>
      </c>
      <c r="C16" s="16">
        <v>11185</v>
      </c>
      <c r="D16" s="16">
        <v>11185</v>
      </c>
      <c r="E16" s="16">
        <v>11185</v>
      </c>
      <c r="F16" s="16"/>
      <c r="G16" s="16"/>
    </row>
    <row r="17" ht="20.25" customHeight="1" spans="1:7">
      <c r="A17" s="87" t="s">
        <v>93</v>
      </c>
      <c r="B17" s="87" t="s">
        <v>94</v>
      </c>
      <c r="C17" s="16">
        <v>903</v>
      </c>
      <c r="D17" s="16">
        <v>903</v>
      </c>
      <c r="E17" s="16">
        <v>903</v>
      </c>
      <c r="F17" s="16"/>
      <c r="G17" s="16"/>
    </row>
    <row r="18" ht="20.25" customHeight="1" spans="1:7">
      <c r="A18" s="71" t="s">
        <v>95</v>
      </c>
      <c r="B18" s="71" t="s">
        <v>96</v>
      </c>
      <c r="C18" s="16">
        <v>277325</v>
      </c>
      <c r="D18" s="16">
        <v>262925</v>
      </c>
      <c r="E18" s="16">
        <v>227325</v>
      </c>
      <c r="F18" s="16">
        <v>35600</v>
      </c>
      <c r="G18" s="16">
        <v>14400</v>
      </c>
    </row>
    <row r="19" ht="20.25" customHeight="1" spans="1:7">
      <c r="A19" s="86" t="s">
        <v>97</v>
      </c>
      <c r="B19" s="86" t="s">
        <v>98</v>
      </c>
      <c r="C19" s="16">
        <v>277325</v>
      </c>
      <c r="D19" s="16">
        <v>262925</v>
      </c>
      <c r="E19" s="16">
        <v>227325</v>
      </c>
      <c r="F19" s="16">
        <v>35600</v>
      </c>
      <c r="G19" s="16">
        <v>14400</v>
      </c>
    </row>
    <row r="20" ht="20.25" customHeight="1" spans="1:7">
      <c r="A20" s="87" t="s">
        <v>99</v>
      </c>
      <c r="B20" s="87" t="s">
        <v>100</v>
      </c>
      <c r="C20" s="16">
        <v>277325</v>
      </c>
      <c r="D20" s="16">
        <v>262925</v>
      </c>
      <c r="E20" s="16">
        <v>227325</v>
      </c>
      <c r="F20" s="16">
        <v>35600</v>
      </c>
      <c r="G20" s="16">
        <v>14400</v>
      </c>
    </row>
    <row r="21" ht="20.25" customHeight="1" spans="1:7">
      <c r="A21" s="71" t="s">
        <v>101</v>
      </c>
      <c r="B21" s="71" t="s">
        <v>102</v>
      </c>
      <c r="C21" s="16">
        <v>26388</v>
      </c>
      <c r="D21" s="16">
        <v>26388</v>
      </c>
      <c r="E21" s="16">
        <v>26388</v>
      </c>
      <c r="F21" s="16"/>
      <c r="G21" s="16"/>
    </row>
    <row r="22" ht="20.25" customHeight="1" spans="1:7">
      <c r="A22" s="86" t="s">
        <v>103</v>
      </c>
      <c r="B22" s="86" t="s">
        <v>104</v>
      </c>
      <c r="C22" s="16">
        <v>26388</v>
      </c>
      <c r="D22" s="16">
        <v>26388</v>
      </c>
      <c r="E22" s="16">
        <v>26388</v>
      </c>
      <c r="F22" s="16"/>
      <c r="G22" s="16"/>
    </row>
    <row r="23" ht="20.25" customHeight="1" spans="1:7">
      <c r="A23" s="87" t="s">
        <v>105</v>
      </c>
      <c r="B23" s="87" t="s">
        <v>106</v>
      </c>
      <c r="C23" s="16">
        <v>26388</v>
      </c>
      <c r="D23" s="16">
        <v>26388</v>
      </c>
      <c r="E23" s="16">
        <v>26388</v>
      </c>
      <c r="F23" s="16"/>
      <c r="G23" s="16"/>
    </row>
    <row r="24" ht="20.25" customHeight="1" spans="1:7">
      <c r="A24" s="88" t="s">
        <v>107</v>
      </c>
      <c r="B24" s="88"/>
      <c r="C24" s="78">
        <v>380693</v>
      </c>
      <c r="D24" s="78">
        <v>366293</v>
      </c>
      <c r="E24" s="78">
        <v>330393</v>
      </c>
      <c r="F24" s="78">
        <v>35900</v>
      </c>
      <c r="G24" s="78">
        <v>14400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E26" sqref="E26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79"/>
      <c r="B1" s="79"/>
      <c r="C1" s="80"/>
      <c r="D1" s="1"/>
      <c r="E1" s="1"/>
      <c r="F1" s="81" t="s">
        <v>125</v>
      </c>
    </row>
    <row r="2" ht="41.25" customHeight="1" spans="1:6">
      <c r="A2" s="82" t="s">
        <v>126</v>
      </c>
      <c r="B2" s="82"/>
      <c r="C2" s="82"/>
      <c r="D2" s="82"/>
      <c r="E2" s="82"/>
      <c r="F2" s="82"/>
    </row>
    <row r="3" ht="18.75" customHeight="1" spans="1:6">
      <c r="A3" s="4" t="s">
        <v>2</v>
      </c>
      <c r="B3" s="4"/>
      <c r="C3" s="4"/>
      <c r="D3" s="83"/>
      <c r="E3" s="1"/>
      <c r="F3" s="81" t="s">
        <v>30</v>
      </c>
    </row>
    <row r="4" ht="18.75" customHeight="1" spans="1:6">
      <c r="A4" s="12" t="s">
        <v>127</v>
      </c>
      <c r="B4" s="45" t="s">
        <v>128</v>
      </c>
      <c r="C4" s="45" t="s">
        <v>129</v>
      </c>
      <c r="D4" s="45"/>
      <c r="E4" s="45"/>
      <c r="F4" s="45" t="s">
        <v>130</v>
      </c>
    </row>
    <row r="5" ht="18.75" customHeight="1" spans="1:6">
      <c r="A5" s="12"/>
      <c r="B5" s="45"/>
      <c r="C5" s="45" t="s">
        <v>35</v>
      </c>
      <c r="D5" s="45" t="s">
        <v>131</v>
      </c>
      <c r="E5" s="45" t="s">
        <v>132</v>
      </c>
      <c r="F5" s="45"/>
    </row>
    <row r="6" ht="18.75" customHeight="1" spans="1:6">
      <c r="A6" s="84">
        <v>1</v>
      </c>
      <c r="B6" s="85">
        <v>2</v>
      </c>
      <c r="C6" s="84">
        <v>3</v>
      </c>
      <c r="D6" s="84">
        <v>4</v>
      </c>
      <c r="E6" s="84">
        <v>5</v>
      </c>
      <c r="F6" s="84">
        <v>6</v>
      </c>
    </row>
    <row r="7" ht="20.25" customHeight="1" spans="1:6">
      <c r="A7" s="16">
        <v>24000</v>
      </c>
      <c r="B7" s="16"/>
      <c r="C7" s="16">
        <v>24000</v>
      </c>
      <c r="D7" s="16"/>
      <c r="E7" s="16">
        <v>24000</v>
      </c>
      <c r="F7" s="16"/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9"/>
  <sheetViews>
    <sheetView showZeros="0" topLeftCell="E4" workbookViewId="0">
      <selection activeCell="J32" sqref="J32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133</v>
      </c>
    </row>
    <row r="2" ht="45" customHeight="1" spans="1:23">
      <c r="A2" s="3" t="s">
        <v>134</v>
      </c>
      <c r="B2" s="3"/>
      <c r="C2" s="3"/>
      <c r="D2" s="3"/>
      <c r="E2" s="3"/>
      <c r="F2" s="3"/>
      <c r="G2" s="3"/>
      <c r="H2" s="3"/>
      <c r="I2" s="3"/>
      <c r="J2" s="3"/>
      <c r="K2" s="3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69"/>
      <c r="I3" s="69"/>
      <c r="J3" s="69"/>
      <c r="K3" s="69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30</v>
      </c>
    </row>
    <row r="4" ht="18.75" customHeight="1" spans="1:23">
      <c r="A4" s="75" t="s">
        <v>135</v>
      </c>
      <c r="B4" s="75" t="s">
        <v>136</v>
      </c>
      <c r="C4" s="75" t="s">
        <v>137</v>
      </c>
      <c r="D4" s="75" t="s">
        <v>138</v>
      </c>
      <c r="E4" s="75" t="s">
        <v>139</v>
      </c>
      <c r="F4" s="75" t="s">
        <v>140</v>
      </c>
      <c r="G4" s="75" t="s">
        <v>141</v>
      </c>
      <c r="H4" s="76" t="s">
        <v>33</v>
      </c>
      <c r="I4" s="76" t="s">
        <v>142</v>
      </c>
      <c r="J4" s="75"/>
      <c r="K4" s="75"/>
      <c r="L4" s="75"/>
      <c r="M4" s="75"/>
      <c r="N4" s="75" t="s">
        <v>143</v>
      </c>
      <c r="O4" s="75"/>
      <c r="P4" s="75"/>
      <c r="Q4" s="75" t="s">
        <v>39</v>
      </c>
      <c r="R4" s="75" t="s">
        <v>63</v>
      </c>
      <c r="S4" s="75"/>
      <c r="T4" s="75"/>
      <c r="U4" s="75"/>
      <c r="V4" s="75"/>
      <c r="W4" s="75"/>
    </row>
    <row r="5" ht="18.75" customHeight="1" spans="1:23">
      <c r="A5" s="75"/>
      <c r="B5" s="75"/>
      <c r="C5" s="75"/>
      <c r="D5" s="75"/>
      <c r="E5" s="75"/>
      <c r="F5" s="75"/>
      <c r="G5" s="75"/>
      <c r="H5" s="76" t="s">
        <v>144</v>
      </c>
      <c r="I5" s="76" t="s">
        <v>145</v>
      </c>
      <c r="J5" s="75" t="s">
        <v>37</v>
      </c>
      <c r="K5" s="75" t="s">
        <v>38</v>
      </c>
      <c r="L5" s="75"/>
      <c r="M5" s="75"/>
      <c r="N5" s="75" t="s">
        <v>143</v>
      </c>
      <c r="O5" s="75" t="s">
        <v>37</v>
      </c>
      <c r="P5" s="75" t="s">
        <v>38</v>
      </c>
      <c r="Q5" s="75" t="s">
        <v>39</v>
      </c>
      <c r="R5" s="75" t="s">
        <v>63</v>
      </c>
      <c r="S5" s="75" t="s">
        <v>42</v>
      </c>
      <c r="T5" s="75" t="s">
        <v>43</v>
      </c>
      <c r="U5" s="75" t="s">
        <v>44</v>
      </c>
      <c r="V5" s="75" t="s">
        <v>45</v>
      </c>
      <c r="W5" s="75" t="s">
        <v>46</v>
      </c>
    </row>
    <row r="6" ht="18.75" customHeight="1" spans="1:23">
      <c r="A6" s="75"/>
      <c r="B6" s="75"/>
      <c r="C6" s="75"/>
      <c r="D6" s="75"/>
      <c r="E6" s="75"/>
      <c r="F6" s="75"/>
      <c r="G6" s="75"/>
      <c r="H6" s="76"/>
      <c r="I6" s="76" t="s">
        <v>146</v>
      </c>
      <c r="J6" s="75" t="s">
        <v>147</v>
      </c>
      <c r="K6" s="75" t="s">
        <v>148</v>
      </c>
      <c r="L6" s="75" t="s">
        <v>149</v>
      </c>
      <c r="M6" s="75" t="s">
        <v>150</v>
      </c>
      <c r="N6" s="75" t="s">
        <v>36</v>
      </c>
      <c r="O6" s="75" t="s">
        <v>37</v>
      </c>
      <c r="P6" s="75" t="s">
        <v>38</v>
      </c>
      <c r="Q6" s="75"/>
      <c r="R6" s="75" t="s">
        <v>35</v>
      </c>
      <c r="S6" s="75" t="s">
        <v>42</v>
      </c>
      <c r="T6" s="75" t="s">
        <v>43</v>
      </c>
      <c r="U6" s="75" t="s">
        <v>44</v>
      </c>
      <c r="V6" s="75" t="s">
        <v>45</v>
      </c>
      <c r="W6" s="75" t="s">
        <v>46</v>
      </c>
    </row>
    <row r="7" ht="22.65" customHeight="1" spans="1:23">
      <c r="A7" s="75"/>
      <c r="B7" s="75"/>
      <c r="C7" s="75"/>
      <c r="D7" s="75"/>
      <c r="E7" s="75"/>
      <c r="F7" s="75"/>
      <c r="G7" s="75"/>
      <c r="H7" s="76"/>
      <c r="I7" s="76" t="s">
        <v>35</v>
      </c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</row>
    <row r="8" ht="18.75" customHeight="1" spans="1:23">
      <c r="A8" s="76" t="s">
        <v>47</v>
      </c>
      <c r="B8" s="76">
        <v>2</v>
      </c>
      <c r="C8" s="76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6">
        <v>13</v>
      </c>
      <c r="N8" s="76">
        <v>14</v>
      </c>
      <c r="O8" s="76">
        <v>15</v>
      </c>
      <c r="P8" s="76">
        <v>16</v>
      </c>
      <c r="Q8" s="76">
        <v>17</v>
      </c>
      <c r="R8" s="76">
        <v>18</v>
      </c>
      <c r="S8" s="76">
        <v>19</v>
      </c>
      <c r="T8" s="76">
        <v>20</v>
      </c>
      <c r="U8" s="76">
        <v>21</v>
      </c>
      <c r="V8" s="76">
        <v>22</v>
      </c>
      <c r="W8" s="76">
        <v>23</v>
      </c>
    </row>
    <row r="9" ht="18.75" customHeight="1" spans="1:23">
      <c r="A9" s="8" t="s">
        <v>56</v>
      </c>
      <c r="B9" s="8"/>
      <c r="C9" s="9"/>
      <c r="D9" s="8"/>
      <c r="E9" s="8"/>
      <c r="F9" s="8"/>
      <c r="G9" s="8"/>
      <c r="H9" s="16">
        <v>366293</v>
      </c>
      <c r="I9" s="16">
        <v>366293</v>
      </c>
      <c r="J9" s="16"/>
      <c r="K9" s="16"/>
      <c r="L9" s="16">
        <v>366293</v>
      </c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18.75" customHeight="1" spans="1:23">
      <c r="A10" s="77" t="s">
        <v>56</v>
      </c>
      <c r="B10" s="8" t="s">
        <v>151</v>
      </c>
      <c r="C10" s="9" t="s">
        <v>152</v>
      </c>
      <c r="D10" s="8" t="s">
        <v>99</v>
      </c>
      <c r="E10" s="8" t="s">
        <v>100</v>
      </c>
      <c r="F10" s="8" t="s">
        <v>153</v>
      </c>
      <c r="G10" s="8" t="s">
        <v>154</v>
      </c>
      <c r="H10" s="16">
        <v>90504</v>
      </c>
      <c r="I10" s="16">
        <v>90504</v>
      </c>
      <c r="J10" s="16"/>
      <c r="K10" s="16"/>
      <c r="L10" s="16">
        <v>90504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77" t="s">
        <v>56</v>
      </c>
      <c r="B11" s="8" t="s">
        <v>151</v>
      </c>
      <c r="C11" s="9" t="s">
        <v>152</v>
      </c>
      <c r="D11" s="8" t="s">
        <v>99</v>
      </c>
      <c r="E11" s="8" t="s">
        <v>100</v>
      </c>
      <c r="F11" s="8" t="s">
        <v>155</v>
      </c>
      <c r="G11" s="8" t="s">
        <v>156</v>
      </c>
      <c r="H11" s="16">
        <v>9000</v>
      </c>
      <c r="I11" s="16">
        <v>9000</v>
      </c>
      <c r="J11" s="16"/>
      <c r="K11" s="16"/>
      <c r="L11" s="16">
        <v>9000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77" t="s">
        <v>56</v>
      </c>
      <c r="B12" s="8" t="s">
        <v>151</v>
      </c>
      <c r="C12" s="9" t="s">
        <v>152</v>
      </c>
      <c r="D12" s="8" t="s">
        <v>99</v>
      </c>
      <c r="E12" s="8" t="s">
        <v>100</v>
      </c>
      <c r="F12" s="8" t="s">
        <v>157</v>
      </c>
      <c r="G12" s="8" t="s">
        <v>158</v>
      </c>
      <c r="H12" s="16">
        <v>30240</v>
      </c>
      <c r="I12" s="16">
        <v>30240</v>
      </c>
      <c r="J12" s="16"/>
      <c r="K12" s="16"/>
      <c r="L12" s="16">
        <v>30240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77" t="s">
        <v>56</v>
      </c>
      <c r="B13" s="8" t="s">
        <v>151</v>
      </c>
      <c r="C13" s="9" t="s">
        <v>152</v>
      </c>
      <c r="D13" s="8" t="s">
        <v>99</v>
      </c>
      <c r="E13" s="8" t="s">
        <v>100</v>
      </c>
      <c r="F13" s="8" t="s">
        <v>157</v>
      </c>
      <c r="G13" s="8" t="s">
        <v>158</v>
      </c>
      <c r="H13" s="16">
        <v>60000</v>
      </c>
      <c r="I13" s="16">
        <v>60000</v>
      </c>
      <c r="J13" s="16"/>
      <c r="K13" s="16"/>
      <c r="L13" s="16">
        <v>60000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77" t="s">
        <v>56</v>
      </c>
      <c r="B14" s="8" t="s">
        <v>159</v>
      </c>
      <c r="C14" s="9" t="s">
        <v>160</v>
      </c>
      <c r="D14" s="8" t="s">
        <v>79</v>
      </c>
      <c r="E14" s="8" t="s">
        <v>80</v>
      </c>
      <c r="F14" s="8" t="s">
        <v>161</v>
      </c>
      <c r="G14" s="8" t="s">
        <v>162</v>
      </c>
      <c r="H14" s="16">
        <v>36120</v>
      </c>
      <c r="I14" s="16">
        <v>36120</v>
      </c>
      <c r="J14" s="16"/>
      <c r="K14" s="16"/>
      <c r="L14" s="16">
        <v>36120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77" t="s">
        <v>56</v>
      </c>
      <c r="B15" s="8" t="s">
        <v>159</v>
      </c>
      <c r="C15" s="9" t="s">
        <v>160</v>
      </c>
      <c r="D15" s="8" t="s">
        <v>89</v>
      </c>
      <c r="E15" s="8" t="s">
        <v>90</v>
      </c>
      <c r="F15" s="8" t="s">
        <v>163</v>
      </c>
      <c r="G15" s="8" t="s">
        <v>164</v>
      </c>
      <c r="H15" s="16">
        <v>18737</v>
      </c>
      <c r="I15" s="16">
        <v>18737</v>
      </c>
      <c r="J15" s="16"/>
      <c r="K15" s="16"/>
      <c r="L15" s="16">
        <v>18737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77" t="s">
        <v>56</v>
      </c>
      <c r="B16" s="8" t="s">
        <v>159</v>
      </c>
      <c r="C16" s="9" t="s">
        <v>160</v>
      </c>
      <c r="D16" s="8" t="s">
        <v>89</v>
      </c>
      <c r="E16" s="8" t="s">
        <v>90</v>
      </c>
      <c r="F16" s="8" t="s">
        <v>163</v>
      </c>
      <c r="G16" s="8" t="s">
        <v>164</v>
      </c>
      <c r="H16" s="16">
        <v>999</v>
      </c>
      <c r="I16" s="16">
        <v>999</v>
      </c>
      <c r="J16" s="16"/>
      <c r="K16" s="16"/>
      <c r="L16" s="16">
        <v>999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77" t="s">
        <v>56</v>
      </c>
      <c r="B17" s="8" t="s">
        <v>159</v>
      </c>
      <c r="C17" s="9" t="s">
        <v>160</v>
      </c>
      <c r="D17" s="8" t="s">
        <v>91</v>
      </c>
      <c r="E17" s="8" t="s">
        <v>92</v>
      </c>
      <c r="F17" s="8" t="s">
        <v>165</v>
      </c>
      <c r="G17" s="8" t="s">
        <v>166</v>
      </c>
      <c r="H17" s="16">
        <v>11185</v>
      </c>
      <c r="I17" s="16">
        <v>11185</v>
      </c>
      <c r="J17" s="16"/>
      <c r="K17" s="16"/>
      <c r="L17" s="16">
        <v>11185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77" t="s">
        <v>56</v>
      </c>
      <c r="B18" s="8" t="s">
        <v>159</v>
      </c>
      <c r="C18" s="9" t="s">
        <v>160</v>
      </c>
      <c r="D18" s="8" t="s">
        <v>93</v>
      </c>
      <c r="E18" s="8" t="s">
        <v>94</v>
      </c>
      <c r="F18" s="8" t="s">
        <v>167</v>
      </c>
      <c r="G18" s="8" t="s">
        <v>168</v>
      </c>
      <c r="H18" s="16">
        <v>903</v>
      </c>
      <c r="I18" s="16">
        <v>903</v>
      </c>
      <c r="J18" s="16"/>
      <c r="K18" s="16"/>
      <c r="L18" s="16">
        <v>903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77" t="s">
        <v>56</v>
      </c>
      <c r="B19" s="8" t="s">
        <v>159</v>
      </c>
      <c r="C19" s="9" t="s">
        <v>160</v>
      </c>
      <c r="D19" s="8" t="s">
        <v>99</v>
      </c>
      <c r="E19" s="8" t="s">
        <v>100</v>
      </c>
      <c r="F19" s="8" t="s">
        <v>167</v>
      </c>
      <c r="G19" s="8" t="s">
        <v>168</v>
      </c>
      <c r="H19" s="16">
        <v>1581</v>
      </c>
      <c r="I19" s="16">
        <v>1581</v>
      </c>
      <c r="J19" s="16"/>
      <c r="K19" s="16"/>
      <c r="L19" s="16">
        <v>1581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77" t="s">
        <v>56</v>
      </c>
      <c r="B20" s="8" t="s">
        <v>169</v>
      </c>
      <c r="C20" s="9" t="s">
        <v>106</v>
      </c>
      <c r="D20" s="8" t="s">
        <v>105</v>
      </c>
      <c r="E20" s="8" t="s">
        <v>106</v>
      </c>
      <c r="F20" s="8" t="s">
        <v>170</v>
      </c>
      <c r="G20" s="8" t="s">
        <v>106</v>
      </c>
      <c r="H20" s="16">
        <v>26388</v>
      </c>
      <c r="I20" s="16">
        <v>26388</v>
      </c>
      <c r="J20" s="16"/>
      <c r="K20" s="16"/>
      <c r="L20" s="16">
        <v>26388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77" t="s">
        <v>56</v>
      </c>
      <c r="B21" s="8" t="s">
        <v>171</v>
      </c>
      <c r="C21" s="9" t="s">
        <v>172</v>
      </c>
      <c r="D21" s="8" t="s">
        <v>99</v>
      </c>
      <c r="E21" s="8" t="s">
        <v>100</v>
      </c>
      <c r="F21" s="8" t="s">
        <v>173</v>
      </c>
      <c r="G21" s="8" t="s">
        <v>174</v>
      </c>
      <c r="H21" s="16">
        <v>24000</v>
      </c>
      <c r="I21" s="16">
        <v>24000</v>
      </c>
      <c r="J21" s="16"/>
      <c r="K21" s="16"/>
      <c r="L21" s="16">
        <v>24000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77" t="s">
        <v>56</v>
      </c>
      <c r="B22" s="8" t="s">
        <v>175</v>
      </c>
      <c r="C22" s="9" t="s">
        <v>176</v>
      </c>
      <c r="D22" s="8" t="s">
        <v>99</v>
      </c>
      <c r="E22" s="8" t="s">
        <v>100</v>
      </c>
      <c r="F22" s="8" t="s">
        <v>177</v>
      </c>
      <c r="G22" s="8" t="s">
        <v>176</v>
      </c>
      <c r="H22" s="16">
        <v>3200</v>
      </c>
      <c r="I22" s="16">
        <v>3200</v>
      </c>
      <c r="J22" s="16"/>
      <c r="K22" s="16"/>
      <c r="L22" s="16">
        <v>3200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77" t="s">
        <v>56</v>
      </c>
      <c r="B23" s="8" t="s">
        <v>178</v>
      </c>
      <c r="C23" s="9" t="s">
        <v>179</v>
      </c>
      <c r="D23" s="8" t="s">
        <v>99</v>
      </c>
      <c r="E23" s="8" t="s">
        <v>100</v>
      </c>
      <c r="F23" s="8" t="s">
        <v>180</v>
      </c>
      <c r="G23" s="8" t="s">
        <v>181</v>
      </c>
      <c r="H23" s="16">
        <v>1900</v>
      </c>
      <c r="I23" s="16">
        <v>1900</v>
      </c>
      <c r="J23" s="16"/>
      <c r="K23" s="16"/>
      <c r="L23" s="16">
        <v>1900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77" t="s">
        <v>56</v>
      </c>
      <c r="B24" s="8" t="s">
        <v>178</v>
      </c>
      <c r="C24" s="9" t="s">
        <v>179</v>
      </c>
      <c r="D24" s="8" t="s">
        <v>99</v>
      </c>
      <c r="E24" s="8" t="s">
        <v>100</v>
      </c>
      <c r="F24" s="8" t="s">
        <v>182</v>
      </c>
      <c r="G24" s="8" t="s">
        <v>183</v>
      </c>
      <c r="H24" s="16">
        <v>3000</v>
      </c>
      <c r="I24" s="16">
        <v>3000</v>
      </c>
      <c r="J24" s="16"/>
      <c r="K24" s="16"/>
      <c r="L24" s="16">
        <v>3000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77" t="s">
        <v>56</v>
      </c>
      <c r="B25" s="8" t="s">
        <v>178</v>
      </c>
      <c r="C25" s="9" t="s">
        <v>179</v>
      </c>
      <c r="D25" s="8" t="s">
        <v>99</v>
      </c>
      <c r="E25" s="8" t="s">
        <v>100</v>
      </c>
      <c r="F25" s="8" t="s">
        <v>184</v>
      </c>
      <c r="G25" s="8" t="s">
        <v>185</v>
      </c>
      <c r="H25" s="16">
        <v>3500</v>
      </c>
      <c r="I25" s="16">
        <v>3500</v>
      </c>
      <c r="J25" s="16"/>
      <c r="K25" s="16"/>
      <c r="L25" s="16">
        <v>3500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77" t="s">
        <v>56</v>
      </c>
      <c r="B26" s="8" t="s">
        <v>186</v>
      </c>
      <c r="C26" s="9" t="s">
        <v>187</v>
      </c>
      <c r="D26" s="8" t="s">
        <v>99</v>
      </c>
      <c r="E26" s="8" t="s">
        <v>100</v>
      </c>
      <c r="F26" s="8" t="s">
        <v>157</v>
      </c>
      <c r="G26" s="8" t="s">
        <v>158</v>
      </c>
      <c r="H26" s="16">
        <v>36000</v>
      </c>
      <c r="I26" s="16">
        <v>36000</v>
      </c>
      <c r="J26" s="16"/>
      <c r="K26" s="16"/>
      <c r="L26" s="16">
        <v>36000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77" t="s">
        <v>56</v>
      </c>
      <c r="B27" s="8" t="s">
        <v>188</v>
      </c>
      <c r="C27" s="9" t="s">
        <v>189</v>
      </c>
      <c r="D27" s="8" t="s">
        <v>77</v>
      </c>
      <c r="E27" s="8" t="s">
        <v>78</v>
      </c>
      <c r="F27" s="8" t="s">
        <v>190</v>
      </c>
      <c r="G27" s="8" t="s">
        <v>191</v>
      </c>
      <c r="H27" s="16">
        <v>300</v>
      </c>
      <c r="I27" s="16">
        <v>300</v>
      </c>
      <c r="J27" s="16"/>
      <c r="K27" s="16"/>
      <c r="L27" s="16">
        <v>300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77" t="s">
        <v>56</v>
      </c>
      <c r="B28" s="8" t="s">
        <v>192</v>
      </c>
      <c r="C28" s="9" t="s">
        <v>193</v>
      </c>
      <c r="D28" s="8" t="s">
        <v>83</v>
      </c>
      <c r="E28" s="8" t="s">
        <v>84</v>
      </c>
      <c r="F28" s="8" t="s">
        <v>194</v>
      </c>
      <c r="G28" s="8" t="s">
        <v>195</v>
      </c>
      <c r="H28" s="16">
        <v>8736</v>
      </c>
      <c r="I28" s="16">
        <v>8736</v>
      </c>
      <c r="J28" s="16"/>
      <c r="K28" s="16"/>
      <c r="L28" s="16">
        <v>8736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74" t="s">
        <v>33</v>
      </c>
      <c r="B29" s="74"/>
      <c r="C29" s="74"/>
      <c r="D29" s="74"/>
      <c r="E29" s="74"/>
      <c r="F29" s="74"/>
      <c r="G29" s="74"/>
      <c r="H29" s="78">
        <v>366293</v>
      </c>
      <c r="I29" s="78">
        <v>366293</v>
      </c>
      <c r="J29" s="16"/>
      <c r="K29" s="16"/>
      <c r="L29" s="16">
        <v>366293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</sheetData>
  <mergeCells count="30">
    <mergeCell ref="A2:W2"/>
    <mergeCell ref="A3:G3"/>
    <mergeCell ref="I4:W4"/>
    <mergeCell ref="I5:M5"/>
    <mergeCell ref="N5:P5"/>
    <mergeCell ref="R5:W5"/>
    <mergeCell ref="A29:G29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H14" sqref="H14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196</v>
      </c>
    </row>
    <row r="2" ht="45" customHeight="1" spans="1:23">
      <c r="A2" s="3" t="s">
        <v>197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4"/>
      <c r="I3" s="69"/>
      <c r="J3" s="69"/>
      <c r="K3" s="69"/>
      <c r="L3" s="69"/>
      <c r="M3" s="69"/>
      <c r="N3" s="5"/>
      <c r="O3" s="5"/>
      <c r="P3" s="5"/>
      <c r="Q3" s="5"/>
      <c r="R3" s="5"/>
      <c r="S3" s="5"/>
      <c r="T3" s="5"/>
      <c r="U3" s="5"/>
      <c r="V3" s="5"/>
      <c r="W3" s="5" t="s">
        <v>30</v>
      </c>
    </row>
    <row r="4" ht="18.75" customHeight="1" spans="1:23">
      <c r="A4" s="12" t="s">
        <v>198</v>
      </c>
      <c r="B4" s="12" t="s">
        <v>136</v>
      </c>
      <c r="C4" s="12" t="s">
        <v>137</v>
      </c>
      <c r="D4" s="12" t="s">
        <v>199</v>
      </c>
      <c r="E4" s="12" t="s">
        <v>138</v>
      </c>
      <c r="F4" s="12" t="s">
        <v>139</v>
      </c>
      <c r="G4" s="12" t="s">
        <v>200</v>
      </c>
      <c r="H4" s="12" t="s">
        <v>141</v>
      </c>
      <c r="I4" s="45" t="s">
        <v>33</v>
      </c>
      <c r="J4" s="45" t="s">
        <v>201</v>
      </c>
      <c r="K4" s="12"/>
      <c r="L4" s="12"/>
      <c r="M4" s="12"/>
      <c r="N4" s="12" t="s">
        <v>143</v>
      </c>
      <c r="O4" s="12"/>
      <c r="P4" s="12"/>
      <c r="Q4" s="12" t="s">
        <v>39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5" t="s">
        <v>144</v>
      </c>
      <c r="J5" s="45" t="s">
        <v>36</v>
      </c>
      <c r="K5" s="12"/>
      <c r="L5" s="12" t="s">
        <v>37</v>
      </c>
      <c r="M5" s="12" t="s">
        <v>38</v>
      </c>
      <c r="N5" s="12" t="s">
        <v>36</v>
      </c>
      <c r="O5" s="12" t="s">
        <v>37</v>
      </c>
      <c r="P5" s="12" t="s">
        <v>38</v>
      </c>
      <c r="Q5" s="12" t="s">
        <v>39</v>
      </c>
      <c r="R5" s="12" t="s">
        <v>35</v>
      </c>
      <c r="S5" s="12" t="s">
        <v>42</v>
      </c>
      <c r="T5" s="12" t="s">
        <v>43</v>
      </c>
      <c r="U5" s="12" t="s">
        <v>44</v>
      </c>
      <c r="V5" s="12" t="s">
        <v>45</v>
      </c>
      <c r="W5" s="12" t="s">
        <v>46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5"/>
      <c r="J6" s="45" t="s">
        <v>36</v>
      </c>
      <c r="K6" s="12"/>
      <c r="L6" s="12" t="s">
        <v>37</v>
      </c>
      <c r="M6" s="12" t="s">
        <v>38</v>
      </c>
      <c r="N6" s="12" t="s">
        <v>36</v>
      </c>
      <c r="O6" s="12" t="s">
        <v>37</v>
      </c>
      <c r="P6" s="12" t="s">
        <v>38</v>
      </c>
      <c r="Q6" s="12"/>
      <c r="R6" s="12" t="s">
        <v>35</v>
      </c>
      <c r="S6" s="12" t="s">
        <v>42</v>
      </c>
      <c r="T6" s="12" t="s">
        <v>43</v>
      </c>
      <c r="U6" s="12" t="s">
        <v>44</v>
      </c>
      <c r="V6" s="12" t="s">
        <v>45</v>
      </c>
      <c r="W6" s="12" t="s">
        <v>46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5"/>
      <c r="J7" s="45" t="s">
        <v>35</v>
      </c>
      <c r="K7" s="12" t="s">
        <v>202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47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13"/>
      <c r="B9" s="13"/>
      <c r="C9" s="9" t="s">
        <v>203</v>
      </c>
      <c r="D9" s="13"/>
      <c r="E9" s="13"/>
      <c r="F9" s="13"/>
      <c r="G9" s="13"/>
      <c r="H9" s="13"/>
      <c r="I9" s="10">
        <v>14400</v>
      </c>
      <c r="J9" s="10">
        <v>14400</v>
      </c>
      <c r="K9" s="10">
        <v>14400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ht="25" customHeight="1" spans="1:23">
      <c r="A10" s="70" t="s">
        <v>204</v>
      </c>
      <c r="B10" s="71" t="s">
        <v>205</v>
      </c>
      <c r="C10" s="70" t="s">
        <v>203</v>
      </c>
      <c r="D10" s="70" t="s">
        <v>56</v>
      </c>
      <c r="E10" s="72">
        <v>2200504</v>
      </c>
      <c r="F10" s="72" t="s">
        <v>100</v>
      </c>
      <c r="G10" s="72">
        <v>30227</v>
      </c>
      <c r="H10" s="72" t="s">
        <v>206</v>
      </c>
      <c r="I10" s="10">
        <v>14400</v>
      </c>
      <c r="J10" s="10">
        <v>14400</v>
      </c>
      <c r="K10" s="10">
        <v>14400</v>
      </c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</row>
    <row r="11" ht="18.75" customHeight="1" spans="1:23">
      <c r="A11" s="74" t="s">
        <v>33</v>
      </c>
      <c r="B11" s="74"/>
      <c r="C11" s="74"/>
      <c r="D11" s="74"/>
      <c r="E11" s="74"/>
      <c r="F11" s="74"/>
      <c r="G11" s="74"/>
      <c r="H11" s="74"/>
      <c r="I11" s="10">
        <v>14400</v>
      </c>
      <c r="J11" s="10">
        <v>14400</v>
      </c>
      <c r="K11" s="10">
        <v>14400</v>
      </c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topLeftCell="A8" workbookViewId="0">
      <selection activeCell="J13" sqref="A13:J13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207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8" t="s">
        <v>208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209</v>
      </c>
      <c r="B4" s="29" t="s">
        <v>210</v>
      </c>
      <c r="C4" s="29" t="s">
        <v>211</v>
      </c>
      <c r="D4" s="29" t="s">
        <v>212</v>
      </c>
      <c r="E4" s="29" t="s">
        <v>213</v>
      </c>
      <c r="F4" s="29" t="s">
        <v>214</v>
      </c>
      <c r="G4" s="29" t="s">
        <v>215</v>
      </c>
      <c r="H4" s="29" t="s">
        <v>216</v>
      </c>
      <c r="I4" s="29" t="s">
        <v>217</v>
      </c>
      <c r="J4" s="29" t="s">
        <v>218</v>
      </c>
    </row>
    <row r="5" ht="46.5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s="22" t="s">
        <v>56</v>
      </c>
      <c r="B7" s="22"/>
      <c r="C7" s="22"/>
      <c r="D7" s="49"/>
      <c r="E7" s="37"/>
      <c r="F7" s="37"/>
      <c r="G7" s="37"/>
      <c r="H7" s="37"/>
      <c r="I7" s="37"/>
      <c r="J7" s="37"/>
    </row>
    <row r="8" ht="187" customHeight="1" spans="1:10">
      <c r="A8" s="50" t="s">
        <v>203</v>
      </c>
      <c r="B8" s="22" t="s">
        <v>219</v>
      </c>
      <c r="C8" s="23"/>
      <c r="D8" s="23"/>
      <c r="E8" s="37"/>
      <c r="F8" s="37"/>
      <c r="G8" s="37"/>
      <c r="H8" s="37"/>
      <c r="I8" s="37"/>
      <c r="J8" s="37"/>
    </row>
    <row r="9" ht="69" customHeight="1" spans="1:10">
      <c r="A9" s="22"/>
      <c r="B9" s="22"/>
      <c r="C9" s="22" t="s">
        <v>220</v>
      </c>
      <c r="D9" s="51" t="s">
        <v>221</v>
      </c>
      <c r="E9" s="52" t="s">
        <v>222</v>
      </c>
      <c r="F9" s="39" t="s">
        <v>223</v>
      </c>
      <c r="G9" s="23" t="s">
        <v>224</v>
      </c>
      <c r="H9" s="39" t="s">
        <v>225</v>
      </c>
      <c r="I9" s="39" t="s">
        <v>226</v>
      </c>
      <c r="J9" s="52" t="s">
        <v>227</v>
      </c>
    </row>
    <row r="10" ht="52" customHeight="1" spans="1:10">
      <c r="A10" s="22"/>
      <c r="B10" s="22"/>
      <c r="C10" s="22" t="s">
        <v>220</v>
      </c>
      <c r="D10" s="51" t="s">
        <v>228</v>
      </c>
      <c r="E10" s="52" t="s">
        <v>229</v>
      </c>
      <c r="F10" s="39" t="s">
        <v>230</v>
      </c>
      <c r="G10" s="23" t="s">
        <v>231</v>
      </c>
      <c r="H10" s="39" t="s">
        <v>232</v>
      </c>
      <c r="I10" s="39" t="s">
        <v>226</v>
      </c>
      <c r="J10" s="52" t="s">
        <v>233</v>
      </c>
    </row>
    <row r="11" ht="33" customHeight="1" spans="1:10">
      <c r="A11" s="22"/>
      <c r="B11" s="22"/>
      <c r="C11" s="22" t="s">
        <v>220</v>
      </c>
      <c r="D11" s="51" t="s">
        <v>234</v>
      </c>
      <c r="E11" s="52" t="s">
        <v>235</v>
      </c>
      <c r="F11" s="39" t="s">
        <v>230</v>
      </c>
      <c r="G11" s="23" t="s">
        <v>236</v>
      </c>
      <c r="H11" s="39" t="s">
        <v>237</v>
      </c>
      <c r="I11" s="39" t="s">
        <v>226</v>
      </c>
      <c r="J11" s="52" t="s">
        <v>238</v>
      </c>
    </row>
    <row r="12" ht="42" customHeight="1" spans="1:10">
      <c r="A12" s="53"/>
      <c r="B12" s="53"/>
      <c r="C12" s="53" t="s">
        <v>220</v>
      </c>
      <c r="D12" s="54" t="s">
        <v>234</v>
      </c>
      <c r="E12" s="55" t="s">
        <v>239</v>
      </c>
      <c r="F12" s="56" t="s">
        <v>230</v>
      </c>
      <c r="G12" s="57" t="s">
        <v>231</v>
      </c>
      <c r="H12" s="56" t="s">
        <v>232</v>
      </c>
      <c r="I12" s="56" t="s">
        <v>226</v>
      </c>
      <c r="J12" s="55" t="s">
        <v>240</v>
      </c>
    </row>
    <row r="13" s="48" customFormat="1" ht="33" customHeight="1" spans="1:10">
      <c r="A13" s="58"/>
      <c r="B13" s="58"/>
      <c r="C13" s="58" t="s">
        <v>241</v>
      </c>
      <c r="D13" s="59" t="s">
        <v>242</v>
      </c>
      <c r="E13" s="60" t="s">
        <v>243</v>
      </c>
      <c r="F13" s="61" t="s">
        <v>230</v>
      </c>
      <c r="G13" s="62" t="s">
        <v>244</v>
      </c>
      <c r="H13" s="61"/>
      <c r="I13" s="61" t="s">
        <v>245</v>
      </c>
      <c r="J13" s="60" t="s">
        <v>243</v>
      </c>
    </row>
    <row r="14" s="48" customFormat="1" ht="36" customHeight="1" spans="1:10">
      <c r="A14" s="63"/>
      <c r="B14" s="63"/>
      <c r="C14" s="63" t="s">
        <v>241</v>
      </c>
      <c r="D14" s="64" t="s">
        <v>246</v>
      </c>
      <c r="E14" s="65" t="s">
        <v>247</v>
      </c>
      <c r="F14" s="66" t="s">
        <v>230</v>
      </c>
      <c r="G14" s="67" t="s">
        <v>248</v>
      </c>
      <c r="H14" s="66"/>
      <c r="I14" s="66" t="s">
        <v>245</v>
      </c>
      <c r="J14" s="65" t="s">
        <v>249</v>
      </c>
    </row>
    <row r="15" s="48" customFormat="1" ht="32" customHeight="1" spans="1:10">
      <c r="A15" s="22"/>
      <c r="B15" s="22"/>
      <c r="C15" s="22" t="s">
        <v>241</v>
      </c>
      <c r="D15" s="51" t="s">
        <v>246</v>
      </c>
      <c r="E15" s="52" t="s">
        <v>250</v>
      </c>
      <c r="F15" s="39" t="s">
        <v>230</v>
      </c>
      <c r="G15" s="23" t="s">
        <v>251</v>
      </c>
      <c r="H15" s="39"/>
      <c r="I15" s="39" t="s">
        <v>245</v>
      </c>
      <c r="J15" s="52" t="s">
        <v>252</v>
      </c>
    </row>
    <row r="16" s="48" customFormat="1" ht="39" customHeight="1" spans="1:10">
      <c r="A16" s="22"/>
      <c r="B16" s="22"/>
      <c r="C16" s="22" t="s">
        <v>253</v>
      </c>
      <c r="D16" s="51" t="s">
        <v>254</v>
      </c>
      <c r="E16" s="52" t="s">
        <v>255</v>
      </c>
      <c r="F16" s="39" t="s">
        <v>223</v>
      </c>
      <c r="G16" s="23" t="s">
        <v>256</v>
      </c>
      <c r="H16" s="39" t="s">
        <v>232</v>
      </c>
      <c r="I16" s="39" t="s">
        <v>226</v>
      </c>
      <c r="J16" s="52" t="s">
        <v>257</v>
      </c>
    </row>
    <row r="17" s="48" customFormat="1" customHeight="1"/>
    <row r="18" s="48" customFormat="1" customHeight="1"/>
  </sheetData>
  <sheetProtection insertRows="0"/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scale="57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xXuan</cp:lastModifiedBy>
  <dcterms:created xsi:type="dcterms:W3CDTF">2026-03-02T09:14:00Z</dcterms:created>
  <dcterms:modified xsi:type="dcterms:W3CDTF">2026-03-11T08:47:34Z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D364F4157F7C47F48D6E802B2F8160CD_13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