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7" hidden="1">'部门项目支出预算表05-1'!$A$7:$W$60</definedName>
  </definedNames>
  <calcPr calcId="144525"/>
</workbook>
</file>

<file path=xl/sharedStrings.xml><?xml version="1.0" encoding="utf-8"?>
<sst xmlns="http://schemas.openxmlformats.org/spreadsheetml/2006/main" count="1600" uniqueCount="505">
  <si>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</si>
  <si>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</si>
  <si>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</si>
  <si>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</si>
  <si>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</si>
  <si>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</si>
  <si>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</si>
  <si>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</si>
  <si>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</si>
  <si>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</si>
  <si>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</si>
  <si>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</si>
  <si>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</si>
  <si>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</si>
  <si>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</si>
  <si>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</si>
  <si>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</si>
  <si>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</si>
  <si>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</si>
  <si>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</si>
  <si>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</si>
  <si>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</si>
  <si>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</si>
  <si>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</si>
  <si>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</si>
  <si>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</si>
  <si>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</si>
  <si>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</si>
  <si>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</si>
  <si>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</si>
  <si>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</si>
  <si>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</si>
  <si>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</si>
  <si>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</si>
  <si>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</si>
  <si>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</si>
  <si>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</si>
  <si>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</si>
  <si>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</si>
  <si>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</si>
  <si>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</si>
  <si>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</si>
  <si>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</si>
  <si>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</si>
  <si>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</si>
  <si>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</si>
  <si>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</si>
  <si>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</si>
  <si>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</si>
  <si>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</si>
  <si>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</si>
  <si>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</si>
  <si>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</si>
  <si>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</si>
  <si>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</si>
  <si>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113</t>
  </si>
  <si>
    <t>新平彝族傣族自治县司法局</t>
  </si>
  <si>
    <t>113001</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</si>
  <si>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</si>
  <si>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</si>
  <si>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</si>
  <si>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</si>
  <si>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</si>
  <si>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</si>
  <si>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</si>
  <si>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</si>
  <si>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</si>
  <si>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</si>
  <si>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</si>
  <si>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</si>
  <si>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</si>
  <si>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</si>
  <si>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201</t>
  </si>
  <si>
    <t>一般公共服务支出</t>
  </si>
  <si>
    <t>20136</t>
  </si>
  <si>
    <t>其他共产党事务支出</t>
  </si>
  <si>
    <t>2013699</t>
  </si>
  <si>
    <t>204</t>
  </si>
  <si>
    <t>公共安全支出</t>
  </si>
  <si>
    <t>20406</t>
  </si>
  <si>
    <t>司法</t>
  </si>
  <si>
    <t>2040601</t>
  </si>
  <si>
    <t>行政运行</t>
  </si>
  <si>
    <t>2040602</t>
  </si>
  <si>
    <t>一般行政管理事务</t>
  </si>
  <si>
    <t>2040604</t>
  </si>
  <si>
    <t>基层司法业务</t>
  </si>
  <si>
    <t>2040605</t>
  </si>
  <si>
    <t>普法宣传</t>
  </si>
  <si>
    <t>2040607</t>
  </si>
  <si>
    <t>公共法律服务</t>
  </si>
  <si>
    <t>2040610</t>
  </si>
  <si>
    <t>社区矫正</t>
  </si>
  <si>
    <t>2040612</t>
  </si>
  <si>
    <t>法治建设</t>
  </si>
  <si>
    <t>2040650</t>
  </si>
  <si>
    <t>事业运行</t>
  </si>
  <si>
    <t>208</t>
  </si>
  <si>
    <t>社会保障和就业支出</t>
  </si>
  <si>
    <t>20805</t>
  </si>
  <si>
    <t>行政事业单位养老支出</t>
  </si>
  <si>
    <t>2080501</t>
  </si>
  <si>
    <t>行政单位离退休</t>
  </si>
  <si>
    <t>2080505</t>
  </si>
  <si>
    <t>机关事业单位基本养老保险缴费支出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</si>
  <si>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</si>
  <si>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</si>
  <si>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</si>
  <si>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</si>
  <si>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</si>
  <si>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</si>
  <si>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</si>
  <si>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</si>
  <si>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</si>
  <si>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</si>
  <si>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</si>
  <si>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</si>
  <si>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</si>
  <si>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</si>
  <si>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</si>
  <si>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</si>
  <si>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</si>
  <si>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</si>
  <si>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</si>
  <si>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</si>
  <si>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</si>
  <si>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</si>
  <si>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</si>
  <si>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</si>
  <si>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</si>
  <si>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</si>
  <si>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</si>
  <si>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</si>
  <si>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</si>
  <si>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</si>
  <si>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</si>
  <si>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</si>
  <si>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</si>
  <si>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</si>
  <si>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</si>
  <si>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</si>
  <si>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</si>
  <si>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</si>
  <si>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</si>
  <si>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</si>
  <si>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</si>
  <si>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</si>
  <si>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</si>
  <si>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</si>
  <si>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</si>
  <si>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</si>
  <si>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</si>
  <si>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</si>
  <si>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</si>
  <si>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</si>
  <si>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</si>
  <si>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</si>
  <si>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</si>
  <si>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</si>
  <si>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</si>
  <si>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</si>
  <si>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</si>
  <si>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</si>
  <si>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</si>
  <si>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</si>
  <si>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</si>
  <si>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</si>
  <si>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530427210000000014117</t>
  </si>
  <si>
    <t>行政人员工资支出</t>
  </si>
  <si>
    <t>30101</t>
  </si>
  <si>
    <t>基本工资</t>
  </si>
  <si>
    <t>30102</t>
  </si>
  <si>
    <t>津贴补贴</t>
  </si>
  <si>
    <t>530427210000000014118</t>
  </si>
  <si>
    <t>社会保障缴费</t>
  </si>
  <si>
    <t>30112</t>
  </si>
  <si>
    <t>其他社会保障缴费</t>
  </si>
  <si>
    <t>30108</t>
  </si>
  <si>
    <t>机关事业单位基本养老保险缴费</t>
  </si>
  <si>
    <t>30110</t>
  </si>
  <si>
    <t>职工基本医疗保险缴费</t>
  </si>
  <si>
    <t>30111</t>
  </si>
  <si>
    <t>公务员医疗补助缴费</t>
  </si>
  <si>
    <t>530427210000000014119</t>
  </si>
  <si>
    <t>30113</t>
  </si>
  <si>
    <t>530427210000000014123</t>
  </si>
  <si>
    <t>行政人员公务交通补贴</t>
  </si>
  <si>
    <t>30239</t>
  </si>
  <si>
    <t>其他交通费用</t>
  </si>
  <si>
    <t>530427210000000014124</t>
  </si>
  <si>
    <t>工会经费</t>
  </si>
  <si>
    <t>30228</t>
  </si>
  <si>
    <t>530427210000000014125</t>
  </si>
  <si>
    <t>一般公用经费</t>
  </si>
  <si>
    <t>30201</t>
  </si>
  <si>
    <t>办公费</t>
  </si>
  <si>
    <t>30205</t>
  </si>
  <si>
    <t>水费</t>
  </si>
  <si>
    <t>30206</t>
  </si>
  <si>
    <t>电费</t>
  </si>
  <si>
    <t>30299</t>
  </si>
  <si>
    <t>其他商品和服务支出</t>
  </si>
  <si>
    <t>530427221100000663122</t>
  </si>
  <si>
    <t>30217</t>
  </si>
  <si>
    <t>530427231100001414386</t>
  </si>
  <si>
    <t>公务员基础绩效奖</t>
  </si>
  <si>
    <t>30103</t>
  </si>
  <si>
    <t>奖金</t>
  </si>
  <si>
    <t>530427231100001434377</t>
  </si>
  <si>
    <t>退休干部公用经费</t>
  </si>
  <si>
    <t>530427241100002260045</t>
  </si>
  <si>
    <t>事业人员工资支出</t>
  </si>
  <si>
    <t>30107</t>
  </si>
  <si>
    <t>绩效工资</t>
  </si>
  <si>
    <t>530427241100002260054</t>
  </si>
  <si>
    <t>奖励性绩效工资(地方)</t>
  </si>
  <si>
    <t>530427241100002260056</t>
  </si>
  <si>
    <t>公车购置及运维费</t>
  </si>
  <si>
    <t>30231</t>
  </si>
  <si>
    <t>公务用车运行维护费</t>
  </si>
  <si>
    <t>530427261100004909741</t>
  </si>
  <si>
    <t>编外人员经费</t>
  </si>
  <si>
    <t>30199</t>
  </si>
  <si>
    <t>其他工资福利支出</t>
  </si>
  <si>
    <t>预算05-1表</t>
  </si>
  <si>
    <t>2026年部门项目支出预算表</t>
  </si>
  <si>
    <t>项目分类</t>
  </si>
  <si>
    <t>项目单位</t>
  </si>
  <si>
    <t>经济科目编码</t>
  </si>
  <si>
    <t>本年拨款</t>
  </si>
  <si>
    <t>其中：本次下达</t>
  </si>
  <si>
    <t>2026年法治建设工作经费</t>
  </si>
  <si>
    <t>313 事业发展类</t>
  </si>
  <si>
    <t>530427261100004915358</t>
  </si>
  <si>
    <t>30202</t>
  </si>
  <si>
    <t>印刷费</t>
  </si>
  <si>
    <t>30211</t>
  </si>
  <si>
    <t>差旅费</t>
  </si>
  <si>
    <t>30207</t>
  </si>
  <si>
    <t>邮电费</t>
  </si>
  <si>
    <t>30215</t>
  </si>
  <si>
    <t>会议费</t>
  </si>
  <si>
    <t>2026年公证处业务经费</t>
  </si>
  <si>
    <t>530427261100004922029</t>
  </si>
  <si>
    <t>30209</t>
  </si>
  <si>
    <t>物业管理费</t>
  </si>
  <si>
    <t>30213</t>
  </si>
  <si>
    <t>维修（护）费</t>
  </si>
  <si>
    <t>30224</t>
  </si>
  <si>
    <t>被装购置费</t>
  </si>
  <si>
    <t>30227</t>
  </si>
  <si>
    <t>委托业务费</t>
  </si>
  <si>
    <t>30240</t>
  </si>
  <si>
    <t>税金及附加费用</t>
  </si>
  <si>
    <t>31002</t>
  </si>
  <si>
    <t>办公设备购置</t>
  </si>
  <si>
    <t>2026年司法行政专项经费</t>
  </si>
  <si>
    <t>530427261100004913043</t>
  </si>
  <si>
    <t>30226</t>
  </si>
  <si>
    <t>劳务费</t>
  </si>
  <si>
    <t>（专户）党建工作经费</t>
  </si>
  <si>
    <t>530427261100005137806</t>
  </si>
  <si>
    <t>30216</t>
  </si>
  <si>
    <t>培训费</t>
  </si>
  <si>
    <t>党建工作经费</t>
  </si>
  <si>
    <t>530427261100004918553</t>
  </si>
  <si>
    <t>公证处人员体检经费</t>
  </si>
  <si>
    <t>530427261100004924280</t>
  </si>
  <si>
    <t>司法业务工作经费</t>
  </si>
  <si>
    <t>530427261100004924354</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</si>
  <si>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</si>
  <si>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</si>
  <si>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</si>
  <si>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</si>
  <si>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</si>
  <si>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</si>
  <si>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</si>
  <si>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</si>
  <si>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</si>
  <si>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</si>
  <si>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</si>
  <si>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</si>
  <si>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为解决公证服务短板，确保公证服务高效合规开展，提升公证队伍形象，需购买打印机1台，采购4名公证人员冬装、夏装各一套；按季度及时申报缴纳税费，根据上级部门要求，及时缴纳公证协会团体会费、公证赔偿后备金、公证系统运维服务费、公证职业责任保险费及残疾人就业保障金；制作公证书封面2,000张、档案卷宗封面20,000张、档案盒250个，规范公证档案管理；实现公证服务提质、管理效能提升。</t>
  </si>
  <si>
    <t>产出指标</t>
  </si>
  <si>
    <t>数量指标</t>
  </si>
  <si>
    <t>购置公证员服装</t>
  </si>
  <si>
    <t>=</t>
  </si>
  <si>
    <t>套</t>
  </si>
  <si>
    <t>定量指标</t>
  </si>
  <si>
    <t>反映购置公证员服装情况</t>
  </si>
  <si>
    <t>公证业务办理数量</t>
  </si>
  <si>
    <t>&gt;=</t>
  </si>
  <si>
    <t>100</t>
  </si>
  <si>
    <t>件</t>
  </si>
  <si>
    <t>反映公证业务办理数量</t>
  </si>
  <si>
    <t>购买档案盒</t>
  </si>
  <si>
    <t>250</t>
  </si>
  <si>
    <t>个</t>
  </si>
  <si>
    <t>反映购买档案盒，规范档案归档管理情况</t>
  </si>
  <si>
    <t>质量指标</t>
  </si>
  <si>
    <t>公证文书合格率</t>
  </si>
  <si>
    <t>%</t>
  </si>
  <si>
    <t>反映公证文书格式、内容、程序符合《中华人民共和国公证法》及行业规范的比率</t>
  </si>
  <si>
    <t>公证档案归档率</t>
  </si>
  <si>
    <t>98</t>
  </si>
  <si>
    <t>反映已办结的公证事项档案按规定时间和标准完成归档的比率</t>
  </si>
  <si>
    <t>时效指标</t>
  </si>
  <si>
    <t>公证业务办结率</t>
  </si>
  <si>
    <t>反映公证事项均在法定或承诺办证时限内完成的比率</t>
  </si>
  <si>
    <t>效益指标</t>
  </si>
  <si>
    <t>社会效益</t>
  </si>
  <si>
    <t>公证服务效率</t>
  </si>
  <si>
    <t>得到提升</t>
  </si>
  <si>
    <t>定性指标</t>
  </si>
  <si>
    <t>反映公证服务效率改善情况</t>
  </si>
  <si>
    <t>满意度指标</t>
  </si>
  <si>
    <t>服务对象满意度</t>
  </si>
  <si>
    <t>公证人员对服装购置的满意度</t>
  </si>
  <si>
    <t>95</t>
  </si>
  <si>
    <t>反映公证人员对服装统一购置的满意度情况</t>
  </si>
  <si>
    <t>紧紧围绕县委、县政府中心工作，统筹推进法治建设工作。2026年开展法治培训2期以上，召开法治政府建设相关会议2次以上，开展行政执法案卷集中评查50件以上，组织行政执法网上考试1次以上，聘请法律顾问1名，办理行政复议案件20件以上；线上+线下”开展村（社区）“法律明白人”培训340人次；发放各类宣传资料20,000份，举办集中宣传活动100余场次，“法治新平”微信公众号全年更新法治信息280余条，为推进新平高质量发展提供坚强有力的法治保障。</t>
  </si>
  <si>
    <t>举办宣传活动次数</t>
  </si>
  <si>
    <t>次</t>
  </si>
  <si>
    <t>反映举办宣传活动次数</t>
  </si>
  <si>
    <t>培训村（社区）“法律明白人”</t>
  </si>
  <si>
    <t>340</t>
  </si>
  <si>
    <t>人次</t>
  </si>
  <si>
    <t>反映培训村（社区）“法律明白人”人次</t>
  </si>
  <si>
    <t>“法治新平”微信公众号全年更新法治信息</t>
  </si>
  <si>
    <t>280</t>
  </si>
  <si>
    <t>条</t>
  </si>
  <si>
    <t>反映“法治新平”微信公众号全年更新法治信息情况</t>
  </si>
  <si>
    <t>开展法治培训</t>
  </si>
  <si>
    <t>反映开展法治培训情况</t>
  </si>
  <si>
    <t>规定时间内宣传任务完成率</t>
  </si>
  <si>
    <t>反映规定时间内宣传任务完成率</t>
  </si>
  <si>
    <t>行政执法案卷评查合格率</t>
  </si>
  <si>
    <t>90</t>
  </si>
  <si>
    <t>反映行政执法案卷评查合格率</t>
  </si>
  <si>
    <t>领导干部依法行政能力</t>
  </si>
  <si>
    <t>提升显著</t>
  </si>
  <si>
    <t>反映领导干部依法行政能力的提升</t>
  </si>
  <si>
    <t>广大群众的法治意识</t>
  </si>
  <si>
    <t>反映普法宣传对广大群众的宣传效果</t>
  </si>
  <si>
    <t>采购办公所需的各类消耗性材料，购买打印机粉盒30支，签字笔50盒，夹子29盒，笔记本50本，刻录盘7桶，确保办公用品满足日常工作需要。通过稳定的办公经费投入，确保各项司法行政业务不间断、高质量开展，杜绝因办公保障不足导致的业务延误或质量下降。</t>
  </si>
  <si>
    <t>购买碳粉盒</t>
  </si>
  <si>
    <t>30</t>
  </si>
  <si>
    <t>支</t>
  </si>
  <si>
    <t>反映购买碳粉盒数量</t>
  </si>
  <si>
    <t>购买签字笔、夹子数量</t>
  </si>
  <si>
    <t>79</t>
  </si>
  <si>
    <t>盒</t>
  </si>
  <si>
    <t>反映购买签字笔、夹子数量</t>
  </si>
  <si>
    <t>刻录盘</t>
  </si>
  <si>
    <t>桶</t>
  </si>
  <si>
    <t>反映刻录盘购买情况</t>
  </si>
  <si>
    <t>办公耗材合格率</t>
  </si>
  <si>
    <t>反映办公耗材合格率</t>
  </si>
  <si>
    <t>办公保障及时性</t>
  </si>
  <si>
    <t>正常</t>
  </si>
  <si>
    <t>办公用品供应及时，不影响业务工作开展</t>
  </si>
  <si>
    <t>保障部门运转情况</t>
  </si>
  <si>
    <t>正常运转</t>
  </si>
  <si>
    <t>反映部门运转情况</t>
  </si>
  <si>
    <t>单位职工满意度</t>
  </si>
  <si>
    <t>反映单位职工满意度</t>
  </si>
  <si>
    <t>认真落实全面从严治党新要求、新部署，提升中共新平县司法局总支部委员党建工作水平，抓好党员教育和培训。保障中共新平县司法局离退休人员党支部每季度开展“三会一课”、主题党日活动、到红色教育基地开展红色教育，关心关爱老干部，开展走访慰问活动，深入学习习近平新时代中国特色社会主义思想，学习宣传贯彻落实党的二十大和二十届三中全会精神。按年度支付1名支部书记、2名委员补贴。</t>
  </si>
  <si>
    <t>全年开展“三会一课”、主题党日活动</t>
  </si>
  <si>
    <t>反映全年开展“三会一课”、主题党日活动情况</t>
  </si>
  <si>
    <t>召开党支部组织生活会次数</t>
  </si>
  <si>
    <t>01</t>
  </si>
  <si>
    <t>反映召开党支部组织生活会次数</t>
  </si>
  <si>
    <t>举办党员集中培训</t>
  </si>
  <si>
    <t>期</t>
  </si>
  <si>
    <t>反映举办党员集中培训情况</t>
  </si>
  <si>
    <t>离退休支部书记、委员补助人数</t>
  </si>
  <si>
    <t>人</t>
  </si>
  <si>
    <t>反映发放离退休支部书记、委员补助人数</t>
  </si>
  <si>
    <t>组织生活会程序规范率</t>
  </si>
  <si>
    <t>反映组织生活会程序规范情况</t>
  </si>
  <si>
    <t>党组织战斗堡垒作用发挥情况</t>
  </si>
  <si>
    <t>有效增强</t>
  </si>
  <si>
    <t>反映党组织战斗堡垒作用发挥情况</t>
  </si>
  <si>
    <t>党员先锋模范作用发挥情况</t>
  </si>
  <si>
    <t>明显提升</t>
  </si>
  <si>
    <t>反映党员先锋模范作用发挥情况</t>
  </si>
  <si>
    <t>离退休支部书记、委员满意度</t>
  </si>
  <si>
    <t>反映离退休支部书记、委员对获得补助资金满意度</t>
  </si>
  <si>
    <t>每年安排对执业公证员进行一次身体健康状况检查。参与体检人员为公证处公证人员4人，体检费由省公证协会按标准下拨，通过本项目的实施确保按时完成年度公证人员进行身体健康状况检查，保障公证人员的身体健康。</t>
  </si>
  <si>
    <t>参加体检的公证人员数量</t>
  </si>
  <si>
    <t>反映参加体检的公证人员数量</t>
  </si>
  <si>
    <t>体检项目合规性</t>
  </si>
  <si>
    <t>符合规定</t>
  </si>
  <si>
    <t>反映体检项目合规性</t>
  </si>
  <si>
    <t>体检覆盖率</t>
  </si>
  <si>
    <t>反映公证处人员体检覆盖率</t>
  </si>
  <si>
    <t>体检完成及时率</t>
  </si>
  <si>
    <t>反映在2026年12月31日之前完成体检。
体检完成及时率=（实际在2026年12月31日之前完成人数/应在2026年12月31日之前完成人数）×100%。</t>
  </si>
  <si>
    <t>员工健康水平提升</t>
  </si>
  <si>
    <t>反映通过体检，员工对自身健康状况的知晓率提升，预防疾病水平提升。</t>
  </si>
  <si>
    <t>职工满意度</t>
  </si>
  <si>
    <t>反映参与体检员工对项目实施的满意度</t>
  </si>
  <si>
    <t>成本指标</t>
  </si>
  <si>
    <t>经济成本指标</t>
  </si>
  <si>
    <t>人均体检成本控制</t>
  </si>
  <si>
    <t>&lt;=</t>
  </si>
  <si>
    <t>1,000</t>
  </si>
  <si>
    <t>元/人</t>
  </si>
  <si>
    <t>反映人均体检成本控制在预算标准内</t>
  </si>
  <si>
    <t>认真落实全面从严治党新要求、新部署，提升中共新平县司法局离退休人员支部党建工作水平，抓好党员教育和培训，保障离退休人员支部每季度开展“三会一课”、主题党日活动、到红色教育基地开展红色教育，关心关爱老干部，开展走访慰问活动，深入学习习近平新时代中国特色社会主义思想，学习宣传贯彻落实党的二十大和二十届三中全会精神。</t>
  </si>
  <si>
    <t>开展“三会一课”、主题党日活动</t>
  </si>
  <si>
    <t>离退休支部党员满意度</t>
  </si>
  <si>
    <t>反映离退休支部党员对活动开展满意度</t>
  </si>
  <si>
    <t>2026年深入开展矛盾纠纷排查化解工作，乡村两级调解组织调解率达100%，调解成功率达98%以上。乡村两级调解组织化解社会矛盾纠纷在3,645件以上，获补对象准确率达100％，村级调解组织调解成功率达98%以上，资金发放准确率达100％，维护社会稳定得到进一步提高；充分发挥法律援助制度的重要作用。提供的法律援助案件460件以上、为县域内的贫困弱势群体、军人军属、大中型水库移民免费提供有效的法律援助，受援率达100%、获援助对象准确率达100%、弱势群体的合法权益得到维护；县司法局开展社区矫正培训2期以上，每季度开展社区矫正执法监督检查，各乡镇街道司法所各自在每个季度召开一次社区矫正业务培训会，提高社区矫正工作水平，保证矫正对象无脱管、漏管现象存在，将社区矫正人员重新违法犯罪率控制在3%以内，为建设法治新平创造优质高效的服务环境、公平正义的法治环境、和谐稳定的社会环境。</t>
  </si>
  <si>
    <t>化解社会矛盾纠纷数</t>
  </si>
  <si>
    <t>3,645</t>
  </si>
  <si>
    <t>反映村级调解组织每年化解社会矛盾纠纷数</t>
  </si>
  <si>
    <t>提供法律援助案件数量</t>
  </si>
  <si>
    <t>460</t>
  </si>
  <si>
    <t>反映提供法律援助案件数量</t>
  </si>
  <si>
    <t>社区矫正业务培训</t>
  </si>
  <si>
    <t>24</t>
  </si>
  <si>
    <t>反映司法局及12个司法所开展社区矫正业务培训的次数</t>
  </si>
  <si>
    <t>社区矫正执法督查</t>
  </si>
  <si>
    <t>反映开展社区矫正执法督查次数</t>
  </si>
  <si>
    <t>案件调解成功率</t>
  </si>
  <si>
    <t>反映社会矛盾纠纷调处的调解成功率</t>
  </si>
  <si>
    <t>获补助对象准确率</t>
  </si>
  <si>
    <t>反映获补助对象准确率</t>
  </si>
  <si>
    <t>受法律援助对象准确率</t>
  </si>
  <si>
    <t>反映受法律援助对象准确率</t>
  </si>
  <si>
    <t>维护社会稳定</t>
  </si>
  <si>
    <t>提高</t>
  </si>
  <si>
    <t>反映社会矛盾纠纷调处的效果</t>
  </si>
  <si>
    <t>社区矫正人员重新违法犯罪率</t>
  </si>
  <si>
    <t>反映社区矫正人员的矫正教育效果，重新违法犯罪率=重新犯罪人数÷解除社区矫正总人数×100%</t>
  </si>
  <si>
    <t>预算06表</t>
  </si>
  <si>
    <t>2026年部门政府性基金预算支出预算表</t>
  </si>
  <si>
    <t>政府性基金预算支出</t>
  </si>
  <si>
    <t>说明：我单位无此事项。</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</si>
  <si>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</si>
  <si>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</si>
  <si>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</si>
  <si>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</si>
  <si>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</si>
  <si>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</si>
  <si>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</si>
  <si>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</si>
  <si>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</si>
  <si>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</si>
  <si>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</si>
  <si>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</si>
  <si>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车辆燃油费</t>
  </si>
  <si>
    <t>年</t>
  </si>
  <si>
    <t>车辆保险</t>
  </si>
  <si>
    <t>购买打印机</t>
  </si>
  <si>
    <t>台</t>
  </si>
  <si>
    <t>车辆修理费</t>
  </si>
  <si>
    <t>车辆维修费</t>
  </si>
  <si>
    <t>办公用纸采购</t>
  </si>
  <si>
    <t>包</t>
  </si>
  <si>
    <t>预算08表</t>
  </si>
  <si>
    <t>2026年部门政府购买服务预算表</t>
  </si>
  <si>
    <t>政府购买服务项目</t>
  </si>
  <si>
    <t>政府购买服务目录</t>
  </si>
  <si>
    <t>政府购买服务指导性目录代码</t>
  </si>
  <si>
    <t>预算09-1表</t>
  </si>
  <si>
    <t>2026年对下转移支付预算表</t>
  </si>
  <si>
    <t>单位名称（项目）</t>
  </si>
  <si>
    <t>乡镇街道</t>
  </si>
  <si>
    <t>桂山街道</t>
  </si>
  <si>
    <t>古城街道</t>
  </si>
  <si>
    <t>平甸乡</t>
  </si>
  <si>
    <t>扬武镇</t>
  </si>
  <si>
    <t>新化乡</t>
  </si>
  <si>
    <t>老厂乡</t>
  </si>
  <si>
    <t>戛洒镇</t>
  </si>
  <si>
    <t>水塘镇</t>
  </si>
  <si>
    <t>者竜乡</t>
  </si>
  <si>
    <t>漠沙镇</t>
  </si>
  <si>
    <t>建兴乡</t>
  </si>
  <si>
    <t>平掌乡</t>
  </si>
  <si>
    <t>11</t>
  </si>
  <si>
    <t>12</t>
  </si>
  <si>
    <t>13</t>
  </si>
  <si>
    <t>14</t>
  </si>
  <si>
    <t>15</t>
  </si>
  <si>
    <t>16</t>
  </si>
  <si>
    <t>预算09-2表</t>
  </si>
  <si>
    <t>2026年对下转移支付绩效目标表</t>
  </si>
  <si>
    <t>预算10表</t>
  </si>
  <si>
    <t>2026年新增资产配置表</t>
  </si>
  <si>
    <t>资产类别</t>
  </si>
  <si>
    <t>资产分类代码名称</t>
  </si>
  <si>
    <t>资产名称</t>
  </si>
  <si>
    <t>财政部门批复数（元）</t>
  </si>
  <si>
    <t>单价</t>
  </si>
  <si>
    <t>金额</t>
  </si>
  <si>
    <t>预算11表</t>
  </si>
  <si>
    <t>2026年上级补助项目支出预算表</t>
  </si>
  <si>
    <t>上级补助</t>
  </si>
  <si>
    <t>预算12表</t>
  </si>
  <si>
    <t>2026年部门项目支出中期规划预算表</t>
  </si>
  <si>
    <t>项目级次</t>
  </si>
  <si>
    <t>本级</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</si>
</sst>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0;\-#,##0;;@"/>
    <numFmt numFmtId="178" formatCode="yyyy\-mm\-dd"/>
    <numFmt numFmtId="179" formatCode="hh:mm:ss"/>
    <numFmt numFmtId="180" formatCode="#,##0.00;\-#,##0.00;;@"/>
  </numFmts>
  <fonts count="36">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10"/>
      <color rgb="FF000000"/>
      <name val="宋体"/>
      <charset val="134"/>
      <scheme val="minor"/>
    </font>
    <font>
      <sz val="27"/>
      <name val="宋体"/>
      <charset val="134"/>
    </font>
    <font>
      <sz val="27"/>
      <name val="Calibri"/>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auto="1"/>
      </top>
      <bottom style="thin">
        <color auto="1"/>
      </bottom>
      <diagonal/>
    </border>
    <border>
      <left/>
      <right/>
      <top style="thin">
        <color auto="1"/>
      </top>
      <bottom style="thin">
        <color auto="1"/>
      </bottom>
      <diagonal/>
    </border>
    <border>
      <left style="thin">
        <color rgb="FF000000"/>
      </left>
      <right style="thin">
        <color rgb="FF000000"/>
      </right>
      <top/>
      <bottom style="thin">
        <color rgb="FF000000"/>
      </bottom>
      <diagonal/>
    </border>
    <border>
      <left/>
      <right style="thin">
        <color auto="1"/>
      </right>
      <top style="thin">
        <color auto="1"/>
      </top>
      <bottom style="thin">
        <color auto="1"/>
      </bottom>
      <diagonal/>
    </border>
    <border>
      <left style="thin">
        <color rgb="FF000000"/>
      </left>
      <right style="thin">
        <color auto="1"/>
      </right>
      <top/>
      <bottom style="thin">
        <color auto="1"/>
      </bottom>
      <diagonal/>
    </border>
    <border>
      <left style="thin">
        <color auto="1"/>
      </left>
      <right style="thin">
        <color auto="1"/>
      </right>
      <top/>
      <bottom style="thin">
        <color auto="1"/>
      </bottom>
      <diagonal/>
    </border>
    <border>
      <left style="thin">
        <color rgb="FF00000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2" fontId="16" fillId="0" borderId="0" applyFont="0" applyFill="0" applyBorder="0" applyAlignment="0" applyProtection="0">
      <alignment vertical="center"/>
    </xf>
    <xf numFmtId="0" fontId="17" fillId="2" borderId="0" applyNumberFormat="0" applyBorder="0" applyAlignment="0" applyProtection="0">
      <alignment vertical="center"/>
    </xf>
    <xf numFmtId="0" fontId="18" fillId="3" borderId="13"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176" fontId="2" fillId="0" borderId="1">
      <alignment horizontal="right" vertical="center"/>
    </xf>
    <xf numFmtId="0" fontId="17" fillId="4" borderId="0" applyNumberFormat="0" applyBorder="0" applyAlignment="0" applyProtection="0">
      <alignment vertical="center"/>
    </xf>
    <xf numFmtId="0" fontId="19" fillId="5" borderId="0" applyNumberFormat="0" applyBorder="0" applyAlignment="0" applyProtection="0">
      <alignment vertical="center"/>
    </xf>
    <xf numFmtId="43" fontId="16" fillId="0" borderId="0" applyFont="0" applyFill="0" applyBorder="0" applyAlignment="0" applyProtection="0">
      <alignment vertical="center"/>
    </xf>
    <xf numFmtId="0" fontId="20" fillId="6" borderId="0" applyNumberFormat="0" applyBorder="0" applyAlignment="0" applyProtection="0">
      <alignment vertical="center"/>
    </xf>
    <xf numFmtId="0" fontId="21" fillId="0" borderId="0" applyNumberFormat="0" applyFill="0" applyBorder="0" applyAlignment="0" applyProtection="0">
      <alignment vertical="center"/>
    </xf>
    <xf numFmtId="9" fontId="16" fillId="0" borderId="0" applyFont="0" applyFill="0" applyBorder="0" applyAlignment="0" applyProtection="0">
      <alignment vertical="center"/>
    </xf>
    <xf numFmtId="178" fontId="2" fillId="0" borderId="1">
      <alignment horizontal="right" vertical="center"/>
    </xf>
    <xf numFmtId="0" fontId="22" fillId="0" borderId="0" applyNumberFormat="0" applyFill="0" applyBorder="0" applyAlignment="0" applyProtection="0">
      <alignment vertical="center"/>
    </xf>
    <xf numFmtId="0" fontId="16" fillId="7" borderId="14" applyNumberFormat="0" applyFont="0" applyAlignment="0" applyProtection="0">
      <alignment vertical="center"/>
    </xf>
    <xf numFmtId="0" fontId="20" fillId="8"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5" applyNumberFormat="0" applyFill="0" applyAlignment="0" applyProtection="0">
      <alignment vertical="center"/>
    </xf>
    <xf numFmtId="0" fontId="28" fillId="0" borderId="15" applyNumberFormat="0" applyFill="0" applyAlignment="0" applyProtection="0">
      <alignment vertical="center"/>
    </xf>
    <xf numFmtId="0" fontId="20" fillId="9" borderId="0" applyNumberFormat="0" applyBorder="0" applyAlignment="0" applyProtection="0">
      <alignment vertical="center"/>
    </xf>
    <xf numFmtId="0" fontId="23" fillId="0" borderId="16" applyNumberFormat="0" applyFill="0" applyAlignment="0" applyProtection="0">
      <alignment vertical="center"/>
    </xf>
    <xf numFmtId="0" fontId="20" fillId="10" borderId="0" applyNumberFormat="0" applyBorder="0" applyAlignment="0" applyProtection="0">
      <alignment vertical="center"/>
    </xf>
    <xf numFmtId="0" fontId="29" fillId="11" borderId="17" applyNumberFormat="0" applyAlignment="0" applyProtection="0">
      <alignment vertical="center"/>
    </xf>
    <xf numFmtId="0" fontId="30" fillId="11" borderId="13" applyNumberFormat="0" applyAlignment="0" applyProtection="0">
      <alignment vertical="center"/>
    </xf>
    <xf numFmtId="0" fontId="31" fillId="12" borderId="18" applyNumberFormat="0" applyAlignment="0" applyProtection="0">
      <alignment vertical="center"/>
    </xf>
    <xf numFmtId="0" fontId="17" fillId="13" borderId="0" applyNumberFormat="0" applyBorder="0" applyAlignment="0" applyProtection="0">
      <alignment vertical="center"/>
    </xf>
    <xf numFmtId="0" fontId="20" fillId="14" borderId="0" applyNumberFormat="0" applyBorder="0" applyAlignment="0" applyProtection="0">
      <alignment vertical="center"/>
    </xf>
    <xf numFmtId="0" fontId="32" fillId="0" borderId="19" applyNumberFormat="0" applyFill="0" applyAlignment="0" applyProtection="0">
      <alignment vertical="center"/>
    </xf>
    <xf numFmtId="0" fontId="33" fillId="0" borderId="20" applyNumberFormat="0" applyFill="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10" fontId="2" fillId="0" borderId="1">
      <alignment horizontal="right" vertical="center"/>
    </xf>
    <xf numFmtId="0" fontId="17" fillId="17" borderId="0" applyNumberFormat="0" applyBorder="0" applyAlignment="0" applyProtection="0">
      <alignment vertical="center"/>
    </xf>
    <xf numFmtId="0" fontId="20"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20" fillId="27" borderId="0" applyNumberFormat="0" applyBorder="0" applyAlignment="0" applyProtection="0">
      <alignment vertical="center"/>
    </xf>
    <xf numFmtId="0" fontId="17" fillId="28" borderId="0" applyNumberFormat="0" applyBorder="0" applyAlignment="0" applyProtection="0">
      <alignment vertical="center"/>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17" fillId="31" borderId="0" applyNumberFormat="0" applyBorder="0" applyAlignment="0" applyProtection="0">
      <alignment vertical="center"/>
    </xf>
    <xf numFmtId="0" fontId="20" fillId="32" borderId="0" applyNumberFormat="0" applyBorder="0" applyAlignment="0" applyProtection="0">
      <alignment vertical="center"/>
    </xf>
    <xf numFmtId="180" fontId="2" fillId="0" borderId="1">
      <alignment horizontal="right" vertical="center"/>
    </xf>
    <xf numFmtId="49" fontId="2" fillId="0" borderId="1">
      <alignment horizontal="left" vertical="center" wrapText="1"/>
    </xf>
    <xf numFmtId="180" fontId="2" fillId="0" borderId="1">
      <alignment horizontal="right" vertical="center"/>
    </xf>
    <xf numFmtId="179" fontId="2" fillId="0" borderId="1">
      <alignment horizontal="right" vertical="center"/>
    </xf>
    <xf numFmtId="177" fontId="2" fillId="0" borderId="1">
      <alignment horizontal="right" vertical="center"/>
    </xf>
  </cellStyleXfs>
  <cellXfs count="88">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80"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80" fontId="2" fillId="0" borderId="1" xfId="54" applyNumberFormat="1" applyFont="1" applyBorder="1">
      <alignment horizontal="right" vertical="center"/>
    </xf>
    <xf numFmtId="0" fontId="2" fillId="0" borderId="1" xfId="0" applyFont="1" applyBorder="1" applyAlignment="1">
      <alignment horizontal="center" vertical="center"/>
    </xf>
    <xf numFmtId="0" fontId="8" fillId="0" borderId="0" xfId="0" applyFont="1">
      <alignment vertical="top"/>
    </xf>
    <xf numFmtId="49" fontId="2" fillId="0" borderId="0" xfId="53" applyNumberFormat="1" applyFont="1" applyBorder="1">
      <alignment horizontal="left" vertical="center" wrapText="1"/>
    </xf>
    <xf numFmtId="49" fontId="2" fillId="0" borderId="0" xfId="53" applyNumberFormat="1" applyFont="1" applyBorder="1" applyAlignment="1">
      <alignment horizontal="right" vertical="center" wrapText="1"/>
    </xf>
    <xf numFmtId="49" fontId="9" fillId="0" borderId="0" xfId="0" applyNumberFormat="1" applyFont="1" applyBorder="1" applyAlignment="1">
      <alignment horizontal="center" vertical="center" wrapText="1"/>
    </xf>
    <xf numFmtId="49" fontId="4" fillId="0" borderId="1" xfId="53" applyNumberFormat="1" applyFont="1" applyBorder="1" applyAlignment="1">
      <alignment horizontal="center" vertical="center" wrapText="1"/>
    </xf>
    <xf numFmtId="49" fontId="2" fillId="0" borderId="1" xfId="53" applyNumberFormat="1" applyFont="1" applyBorder="1">
      <alignment horizontal="left" vertical="center" wrapText="1"/>
    </xf>
    <xf numFmtId="49" fontId="2" fillId="0" borderId="1" xfId="53" applyNumberFormat="1" applyFont="1" applyBorder="1" applyAlignment="1">
      <alignment horizontal="center" vertical="center" wrapText="1"/>
    </xf>
    <xf numFmtId="49" fontId="9" fillId="0" borderId="0" xfId="53" applyNumberFormat="1" applyFont="1" applyBorder="1" applyAlignment="1">
      <alignment horizontal="center" vertical="center" wrapText="1"/>
    </xf>
    <xf numFmtId="0" fontId="10" fillId="0" borderId="0" xfId="0" applyFont="1" applyBorder="1" applyAlignment="1">
      <alignment horizontal="center" vertical="center"/>
    </xf>
    <xf numFmtId="49" fontId="2" fillId="0" borderId="0" xfId="53"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6" fillId="0" borderId="2" xfId="0" applyNumberFormat="1" applyFont="1" applyBorder="1" applyAlignment="1">
      <alignment horizontal="center" vertical="center" wrapText="1"/>
    </xf>
    <xf numFmtId="49" fontId="6" fillId="0" borderId="3"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49" fontId="6" fillId="0" borderId="5" xfId="0" applyNumberFormat="1" applyFont="1" applyBorder="1" applyAlignment="1">
      <alignment horizontal="center" vertical="center" wrapText="1"/>
    </xf>
    <xf numFmtId="49" fontId="6" fillId="0" borderId="6" xfId="0" applyNumberFormat="1" applyFont="1" applyBorder="1" applyAlignment="1">
      <alignment horizontal="center" vertical="center" wrapText="1"/>
    </xf>
    <xf numFmtId="49" fontId="6" fillId="0" borderId="7" xfId="0" applyNumberFormat="1" applyFont="1" applyBorder="1" applyAlignment="1">
      <alignment horizontal="center" vertical="center" wrapText="1"/>
    </xf>
    <xf numFmtId="49" fontId="2" fillId="0" borderId="8" xfId="53" applyNumberFormat="1" applyFont="1" applyBorder="1" applyAlignment="1">
      <alignment horizontal="center" vertical="center" wrapText="1"/>
    </xf>
    <xf numFmtId="49" fontId="2" fillId="0" borderId="9" xfId="53" applyNumberFormat="1" applyFont="1" applyBorder="1" applyAlignment="1">
      <alignment horizontal="center" vertical="center" wrapText="1"/>
    </xf>
    <xf numFmtId="0" fontId="0" fillId="0" borderId="8" xfId="0" applyFont="1" applyBorder="1">
      <alignment vertical="top"/>
    </xf>
    <xf numFmtId="0" fontId="0" fillId="0" borderId="9" xfId="0" applyFont="1" applyBorder="1">
      <alignment vertical="top"/>
    </xf>
    <xf numFmtId="49" fontId="3" fillId="0" borderId="0" xfId="53" applyNumberFormat="1" applyFont="1" applyBorder="1" applyAlignment="1">
      <alignment horizontal="center" vertical="center" wrapText="1"/>
    </xf>
    <xf numFmtId="49" fontId="6" fillId="0" borderId="1" xfId="53" applyNumberFormat="1" applyFont="1" applyBorder="1" applyAlignment="1">
      <alignment horizontal="center" vertical="center" wrapText="1"/>
    </xf>
    <xf numFmtId="177" fontId="2" fillId="0" borderId="1" xfId="56" applyNumberFormat="1" applyFont="1" applyBorder="1" applyAlignment="1">
      <alignment horizontal="center" vertical="center" wrapText="1"/>
    </xf>
    <xf numFmtId="180" fontId="2" fillId="0" borderId="1" xfId="0" applyNumberFormat="1" applyFont="1" applyBorder="1" applyAlignment="1">
      <alignment horizontal="right" vertical="center" wrapText="1"/>
    </xf>
    <xf numFmtId="177" fontId="6" fillId="0" borderId="1" xfId="56" applyNumberFormat="1" applyFont="1" applyBorder="1" applyAlignment="1">
      <alignment horizontal="center" vertical="center" wrapText="1"/>
    </xf>
    <xf numFmtId="49" fontId="11" fillId="0" borderId="0" xfId="53" applyNumberFormat="1" applyFont="1" applyBorder="1" applyAlignment="1">
      <alignment horizontal="right" vertical="center" wrapText="1"/>
    </xf>
    <xf numFmtId="0" fontId="2" fillId="0" borderId="1" xfId="53" applyNumberFormat="1" applyFont="1" applyBorder="1">
      <alignment horizontal="left" vertical="center" wrapText="1"/>
    </xf>
    <xf numFmtId="180" fontId="2" fillId="0" borderId="1" xfId="53" applyNumberFormat="1" applyFont="1" applyBorder="1" applyAlignment="1">
      <alignment horizontal="right" vertical="center" wrapText="1"/>
    </xf>
    <xf numFmtId="180" fontId="2" fillId="0" borderId="1" xfId="53" applyNumberFormat="1" applyFont="1" applyBorder="1" applyAlignment="1">
      <alignment horizontal="center" vertical="center" wrapText="1"/>
    </xf>
    <xf numFmtId="49" fontId="12" fillId="0" borderId="0" xfId="53" applyNumberFormat="1" applyFont="1" applyBorder="1" applyAlignment="1">
      <alignment horizontal="center" vertical="center" wrapText="1"/>
    </xf>
    <xf numFmtId="177" fontId="4" fillId="0" borderId="1" xfId="56"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6" fillId="0" borderId="1" xfId="0" applyFont="1" applyBorder="1" applyAlignment="1">
      <alignment horizontal="center" vertical="center"/>
    </xf>
    <xf numFmtId="0" fontId="2" fillId="0" borderId="1" xfId="0" applyFont="1" applyBorder="1" applyAlignment="1">
      <alignment horizontal="center" vertical="center" wrapText="1"/>
    </xf>
    <xf numFmtId="180" fontId="2" fillId="0" borderId="1" xfId="0" applyNumberFormat="1" applyFont="1" applyBorder="1" applyAlignment="1">
      <alignment horizontal="right" vertical="center"/>
    </xf>
    <xf numFmtId="49" fontId="2" fillId="0" borderId="1" xfId="53" applyNumberFormat="1" applyFont="1" applyBorder="1" applyAlignment="1">
      <alignment horizontal="left" vertical="center" wrapText="1" indent="1"/>
    </xf>
    <xf numFmtId="180" fontId="2" fillId="0" borderId="1" xfId="0" applyNumberFormat="1" applyFont="1" applyBorder="1" applyAlignment="1">
      <alignment horizontal="left" vertical="center" wrapText="1"/>
    </xf>
    <xf numFmtId="180" fontId="2" fillId="0" borderId="1" xfId="53" applyNumberFormat="1" applyFont="1" applyBorder="1">
      <alignment horizontal="left" vertical="center" wrapText="1"/>
    </xf>
    <xf numFmtId="0" fontId="12" fillId="0" borderId="0" xfId="0" applyFont="1" applyAlignment="1">
      <alignment horizontal="center" vertical="center"/>
    </xf>
    <xf numFmtId="0" fontId="7" fillId="0" borderId="0" xfId="0" applyFont="1" applyAlignment="1"/>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5" fillId="0" borderId="1" xfId="0" applyFont="1" applyBorder="1" applyAlignment="1">
      <alignment horizontal="left" vertical="center" indent="1"/>
    </xf>
    <xf numFmtId="180" fontId="2" fillId="0" borderId="1" xfId="54" applyNumberFormat="1" applyFont="1" applyFill="1" applyBorder="1">
      <alignment horizontal="right" vertical="center"/>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10"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14" fillId="0" borderId="0" xfId="0" applyFont="1" applyAlignment="1">
      <alignment horizontal="center" vertical="center"/>
    </xf>
    <xf numFmtId="0" fontId="2" fillId="0" borderId="4" xfId="0" applyFont="1" applyBorder="1" applyAlignment="1">
      <alignment horizontal="left" vertical="center"/>
    </xf>
    <xf numFmtId="0" fontId="11" fillId="0" borderId="4" xfId="0" applyFont="1" applyBorder="1" applyAlignment="1">
      <alignment horizontal="center" vertical="center"/>
    </xf>
    <xf numFmtId="180" fontId="11" fillId="0" borderId="1" xfId="0" applyNumberFormat="1" applyFont="1" applyBorder="1" applyAlignment="1">
      <alignment horizontal="right" vertical="center"/>
    </xf>
    <xf numFmtId="0" fontId="11" fillId="0" borderId="1" xfId="0" applyFont="1" applyBorder="1" applyAlignment="1">
      <alignment horizontal="center" vertical="center"/>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7" fillId="0" borderId="10" xfId="0" applyFont="1" applyBorder="1" applyAlignment="1">
      <alignment horizontal="center" vertical="center"/>
    </xf>
    <xf numFmtId="0" fontId="15" fillId="0" borderId="11" xfId="0" applyFont="1" applyBorder="1" applyAlignment="1">
      <alignment horizontal="center" vertical="center" wrapText="1"/>
    </xf>
    <xf numFmtId="0" fontId="6" fillId="0" borderId="12" xfId="0" applyFont="1" applyBorder="1" applyAlignment="1">
      <alignment horizontal="center" vertical="center"/>
    </xf>
    <xf numFmtId="0" fontId="15" fillId="0" borderId="12" xfId="0" applyFont="1" applyBorder="1" applyAlignment="1">
      <alignment horizontal="center" vertical="center"/>
    </xf>
    <xf numFmtId="0" fontId="11" fillId="0" borderId="4" xfId="0" applyFont="1" applyBorder="1" applyAlignment="1">
      <alignment horizontal="left" vertical="center"/>
    </xf>
    <xf numFmtId="0" fontId="11" fillId="0" borderId="1" xfId="0" applyFont="1" applyBorder="1" applyAlignment="1">
      <alignment horizontal="left" vertical="center"/>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tabSelected="1" workbookViewId="0">
      <selection activeCell="C21" sqref="C21"/>
    </sheetView>
  </sheetViews>
  <sheetFormatPr defaultColWidth="8.85" defaultRowHeight="15" customHeight="1" outlineLevelCol="3"/>
  <cols>
    <col min="1" max="4" width="35.7" customWidth="1"/>
  </cols>
  <sheetData>
    <row r="1" ht="18.75" customHeight="1" spans="1:4">
      <c r="A1" s="1"/>
      <c r="B1" s="1"/>
      <c r="C1" s="1"/>
      <c r="D1" s="5" t="s">
        <v>0</v>
      </c>
    </row>
    <row r="2" ht="45" customHeight="1" spans="1:4">
      <c r="A2" s="3" t="s">
        <v>1</v>
      </c>
      <c r="B2" s="3"/>
      <c r="C2" s="3"/>
      <c r="D2" s="3"/>
    </row>
    <row r="3" ht="18.75" customHeight="1" spans="1:4">
      <c r="A3" s="4" t="str">
        <f>"单位名称："&amp;"新平彝族傣族自治县司法局"</f>
        <v>单位名称：新平彝族傣族自治县司法局</v>
      </c>
      <c r="B3" s="4"/>
      <c r="C3" s="75"/>
      <c r="D3" s="5" t="s">
        <v>2</v>
      </c>
    </row>
    <row r="4" ht="22.5" customHeight="1" spans="1:4">
      <c r="A4" s="7" t="s">
        <v>3</v>
      </c>
      <c r="B4" s="7"/>
      <c r="C4" s="7" t="s">
        <v>4</v>
      </c>
      <c r="D4" s="7"/>
    </row>
    <row r="5" ht="18.75" customHeight="1" spans="1:4">
      <c r="A5" s="7" t="s">
        <v>5</v>
      </c>
      <c r="B5" s="7" t="s">
        <v>6</v>
      </c>
      <c r="C5" s="7" t="s">
        <v>7</v>
      </c>
      <c r="D5" s="7" t="s">
        <v>6</v>
      </c>
    </row>
    <row r="6" ht="18.75" customHeight="1" spans="1:4">
      <c r="A6" s="7"/>
      <c r="B6" s="7"/>
      <c r="C6" s="7"/>
      <c r="D6" s="7"/>
    </row>
    <row r="7" ht="22.5" customHeight="1" spans="1:4">
      <c r="A7" s="14" t="s">
        <v>8</v>
      </c>
      <c r="B7" s="16">
        <v>10415611</v>
      </c>
      <c r="C7" s="14" t="str">
        <f>"一"&amp;"、"&amp;"一般公共服务支出"</f>
        <v>一、一般公共服务支出</v>
      </c>
      <c r="D7" s="16">
        <v>24549</v>
      </c>
    </row>
    <row r="8" ht="22.5" customHeight="1" spans="1:4">
      <c r="A8" s="14" t="s">
        <v>9</v>
      </c>
      <c r="B8" s="16"/>
      <c r="C8" s="14" t="str">
        <f>"二"&amp;"、"&amp;"公共安全支出"</f>
        <v>二、公共安全支出</v>
      </c>
      <c r="D8" s="16">
        <v>8445442.39</v>
      </c>
    </row>
    <row r="9" ht="22.5" customHeight="1" spans="1:4">
      <c r="A9" s="14" t="s">
        <v>10</v>
      </c>
      <c r="B9" s="16"/>
      <c r="C9" s="14" t="str">
        <f>"三"&amp;"、"&amp;"社会保障和就业支出"</f>
        <v>三、社会保障和就业支出</v>
      </c>
      <c r="D9" s="16">
        <v>746664</v>
      </c>
    </row>
    <row r="10" ht="22.5" customHeight="1" spans="1:4">
      <c r="A10" s="14" t="s">
        <v>11</v>
      </c>
      <c r="B10" s="16"/>
      <c r="C10" s="14" t="str">
        <f>"四"&amp;"、"&amp;"卫生健康支出"</f>
        <v>四、卫生健康支出</v>
      </c>
      <c r="D10" s="16">
        <v>659920</v>
      </c>
    </row>
    <row r="11" ht="22.5" customHeight="1" spans="1:4">
      <c r="A11" s="14" t="s">
        <v>12</v>
      </c>
      <c r="B11" s="16">
        <v>157024.39</v>
      </c>
      <c r="C11" s="14" t="str">
        <f>"五"&amp;"、"&amp;"住房保障支出"</f>
        <v>五、住房保障支出</v>
      </c>
      <c r="D11" s="16">
        <v>696060</v>
      </c>
    </row>
    <row r="12" ht="22.5" customHeight="1" spans="1:4">
      <c r="A12" s="14" t="s">
        <v>13</v>
      </c>
      <c r="B12" s="16"/>
      <c r="C12" s="14"/>
      <c r="D12" s="16"/>
    </row>
    <row r="13" ht="22.5" customHeight="1" spans="1:4">
      <c r="A13" s="14" t="s">
        <v>14</v>
      </c>
      <c r="B13" s="16">
        <v>129240</v>
      </c>
      <c r="C13" s="14"/>
      <c r="D13" s="16"/>
    </row>
    <row r="14" ht="22.5" customHeight="1" spans="1:4">
      <c r="A14" s="14" t="s">
        <v>15</v>
      </c>
      <c r="B14" s="16"/>
      <c r="C14" s="14"/>
      <c r="D14" s="16"/>
    </row>
    <row r="15" ht="22.5" customHeight="1" spans="1:4">
      <c r="A15" s="76" t="s">
        <v>16</v>
      </c>
      <c r="B15" s="16"/>
      <c r="C15" s="79"/>
      <c r="D15" s="16"/>
    </row>
    <row r="16" ht="22.5" customHeight="1" spans="1:4">
      <c r="A16" s="76" t="s">
        <v>17</v>
      </c>
      <c r="B16" s="16">
        <v>27784.39</v>
      </c>
      <c r="C16" s="79"/>
      <c r="D16" s="16"/>
    </row>
    <row r="17" ht="22.5" customHeight="1" spans="1:4">
      <c r="A17" s="76"/>
      <c r="B17" s="16"/>
      <c r="C17" s="79"/>
      <c r="D17" s="16"/>
    </row>
    <row r="18" ht="22.5" customHeight="1" spans="1:4">
      <c r="A18" s="77" t="s">
        <v>18</v>
      </c>
      <c r="B18" s="78">
        <v>10572635.39</v>
      </c>
      <c r="C18" s="79" t="s">
        <v>19</v>
      </c>
      <c r="D18" s="78">
        <v>10572635.39</v>
      </c>
    </row>
    <row r="19" ht="22.5" customHeight="1" spans="1:4">
      <c r="A19" s="86" t="s">
        <v>20</v>
      </c>
      <c r="B19" s="16"/>
      <c r="C19" s="87" t="s">
        <v>21</v>
      </c>
      <c r="D19" s="56"/>
    </row>
    <row r="20" ht="22.5" customHeight="1" spans="1:4">
      <c r="A20" s="76" t="s">
        <v>22</v>
      </c>
      <c r="B20" s="78"/>
      <c r="C20" s="76" t="s">
        <v>22</v>
      </c>
      <c r="D20" s="78"/>
    </row>
    <row r="21" ht="22.5" customHeight="1" spans="1:4">
      <c r="A21" s="76" t="s">
        <v>23</v>
      </c>
      <c r="B21" s="78"/>
      <c r="C21" s="76" t="s">
        <v>24</v>
      </c>
      <c r="D21" s="78"/>
    </row>
    <row r="22" ht="22.5" customHeight="1" spans="1:4">
      <c r="A22" s="77" t="s">
        <v>25</v>
      </c>
      <c r="B22" s="78">
        <v>10572635.39</v>
      </c>
      <c r="C22" s="79" t="s">
        <v>26</v>
      </c>
      <c r="D22" s="78">
        <v>10572635.39</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E30" sqref="E30"/>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50" t="s">
        <v>436</v>
      </c>
    </row>
    <row r="2" ht="37.5" customHeight="1" spans="1:6">
      <c r="A2" s="3" t="s">
        <v>437</v>
      </c>
      <c r="B2" s="3"/>
      <c r="C2" s="3"/>
      <c r="D2" s="3"/>
      <c r="E2" s="3"/>
      <c r="F2" s="3"/>
    </row>
    <row r="3" ht="18.75" customHeight="1" spans="1:6">
      <c r="A3" s="51" t="str">
        <f>"单位名称："&amp;"新平彝族傣族自治县司法局"</f>
        <v>单位名称：新平彝族傣族自治县司法局</v>
      </c>
      <c r="B3" s="51"/>
      <c r="C3" s="51"/>
      <c r="D3" s="52"/>
      <c r="E3" s="52"/>
      <c r="F3" s="53" t="s">
        <v>29</v>
      </c>
    </row>
    <row r="4" ht="18.75" customHeight="1" spans="1:6">
      <c r="A4" s="12" t="s">
        <v>151</v>
      </c>
      <c r="B4" s="12" t="s">
        <v>60</v>
      </c>
      <c r="C4" s="12" t="s">
        <v>61</v>
      </c>
      <c r="D4" s="54" t="s">
        <v>438</v>
      </c>
      <c r="E4" s="54"/>
      <c r="F4" s="54"/>
    </row>
    <row r="5" ht="18.75" customHeight="1" spans="1:6">
      <c r="A5" s="12" t="s">
        <v>60</v>
      </c>
      <c r="B5" s="12" t="s">
        <v>60</v>
      </c>
      <c r="C5" s="12" t="s">
        <v>61</v>
      </c>
      <c r="D5" s="54" t="s">
        <v>34</v>
      </c>
      <c r="E5" s="54" t="s">
        <v>64</v>
      </c>
      <c r="F5" s="54" t="s">
        <v>65</v>
      </c>
    </row>
    <row r="6" ht="18.75" customHeight="1" spans="1:6">
      <c r="A6" s="13" t="s">
        <v>46</v>
      </c>
      <c r="B6" s="13">
        <v>2</v>
      </c>
      <c r="C6" s="13">
        <v>3</v>
      </c>
      <c r="D6" s="13" t="s">
        <v>49</v>
      </c>
      <c r="E6" s="13" t="s">
        <v>50</v>
      </c>
      <c r="F6" s="13" t="s">
        <v>51</v>
      </c>
    </row>
    <row r="7" ht="20.25" customHeight="1" spans="1:6">
      <c r="A7" s="15"/>
      <c r="B7" s="15"/>
      <c r="C7" s="15"/>
      <c r="D7" s="16"/>
      <c r="E7" s="16"/>
      <c r="F7" s="16"/>
    </row>
    <row r="8" ht="20.25" customHeight="1" spans="1:6">
      <c r="A8" s="55" t="s">
        <v>123</v>
      </c>
      <c r="B8" s="55"/>
      <c r="C8" s="55"/>
      <c r="D8" s="56"/>
      <c r="E8" s="56"/>
      <c r="F8" s="56"/>
    </row>
    <row r="9" customHeight="1" spans="1:1">
      <c r="A9" s="18" t="s">
        <v>439</v>
      </c>
    </row>
  </sheetData>
  <mergeCells count="7">
    <mergeCell ref="A2:F2"/>
    <mergeCell ref="A3:C3"/>
    <mergeCell ref="D4:F4"/>
    <mergeCell ref="A8:C8"/>
    <mergeCell ref="A4:A5"/>
    <mergeCell ref="B4:B5"/>
    <mergeCell ref="C4:C5"/>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21"/>
  <sheetViews>
    <sheetView showZeros="0" topLeftCell="B1" workbookViewId="0">
      <selection activeCell="E28" sqref="E28"/>
    </sheetView>
  </sheetViews>
  <sheetFormatPr defaultColWidth="8.85" defaultRowHeight="15" customHeight="1"/>
  <cols>
    <col min="1" max="1" width="32.9916666666667" customWidth="1"/>
    <col min="2" max="2" width="31.2833333333333" customWidth="1"/>
    <col min="3" max="3" width="31.4166666666667" customWidth="1"/>
    <col min="4" max="4" width="11.4166666666667" customWidth="1"/>
    <col min="5" max="7" width="16.2833333333333" customWidth="1"/>
    <col min="8" max="11" width="16.4166666666667" customWidth="1"/>
    <col min="12" max="17" width="16.2833333333333" customWidth="1"/>
  </cols>
  <sheetData>
    <row r="1" customHeight="1" spans="1:17">
      <c r="A1" s="44"/>
      <c r="B1" s="44"/>
      <c r="C1" s="44"/>
      <c r="D1" s="44"/>
      <c r="E1" s="44"/>
      <c r="F1" s="44"/>
      <c r="G1" s="44"/>
      <c r="H1" s="44"/>
      <c r="I1" s="44"/>
      <c r="J1" s="44"/>
      <c r="K1" s="44"/>
      <c r="L1" s="44"/>
      <c r="M1" s="44"/>
      <c r="N1" s="44"/>
      <c r="O1" s="44"/>
      <c r="P1" s="44"/>
      <c r="Q1" s="20" t="s">
        <v>440</v>
      </c>
    </row>
    <row r="2" ht="45" customHeight="1" spans="1:17">
      <c r="A2" s="39" t="s">
        <v>441</v>
      </c>
      <c r="B2" s="39"/>
      <c r="C2" s="39"/>
      <c r="D2" s="39"/>
      <c r="E2" s="39"/>
      <c r="F2" s="39"/>
      <c r="G2" s="39"/>
      <c r="H2" s="39"/>
      <c r="I2" s="39"/>
      <c r="J2" s="39"/>
      <c r="K2" s="39"/>
      <c r="L2" s="39"/>
      <c r="M2" s="39"/>
      <c r="N2" s="48"/>
      <c r="O2" s="48"/>
      <c r="P2" s="48"/>
      <c r="Q2" s="48"/>
    </row>
    <row r="3" ht="20.25" customHeight="1" spans="1:17">
      <c r="A3" s="19" t="str">
        <f>"单位名称："&amp;"新平彝族傣族自治县司法局"</f>
        <v>单位名称：新平彝族傣族自治县司法局</v>
      </c>
      <c r="B3" s="19"/>
      <c r="C3" s="19"/>
      <c r="D3" s="19"/>
      <c r="E3" s="19"/>
      <c r="F3" s="19"/>
      <c r="G3" s="19"/>
      <c r="H3" s="19"/>
      <c r="I3" s="19"/>
      <c r="J3" s="19"/>
      <c r="K3" s="19"/>
      <c r="L3" s="19"/>
      <c r="M3" s="19"/>
      <c r="N3" s="19"/>
      <c r="O3" s="19"/>
      <c r="P3" s="19"/>
      <c r="Q3" s="20" t="s">
        <v>29</v>
      </c>
    </row>
    <row r="4" ht="20.25" customHeight="1" spans="1:17">
      <c r="A4" s="22" t="s">
        <v>442</v>
      </c>
      <c r="B4" s="22" t="s">
        <v>443</v>
      </c>
      <c r="C4" s="22" t="s">
        <v>444</v>
      </c>
      <c r="D4" s="22" t="s">
        <v>445</v>
      </c>
      <c r="E4" s="22" t="s">
        <v>446</v>
      </c>
      <c r="F4" s="22" t="s">
        <v>447</v>
      </c>
      <c r="G4" s="22" t="s">
        <v>158</v>
      </c>
      <c r="H4" s="22"/>
      <c r="I4" s="22"/>
      <c r="J4" s="22"/>
      <c r="K4" s="22"/>
      <c r="L4" s="22"/>
      <c r="M4" s="22"/>
      <c r="N4" s="22"/>
      <c r="O4" s="22"/>
      <c r="P4" s="22"/>
      <c r="Q4" s="22"/>
    </row>
    <row r="5" ht="20.25" customHeight="1" spans="1:17">
      <c r="A5" s="22" t="s">
        <v>448</v>
      </c>
      <c r="B5" s="22" t="s">
        <v>443</v>
      </c>
      <c r="C5" s="22" t="s">
        <v>444</v>
      </c>
      <c r="D5" s="22" t="s">
        <v>445</v>
      </c>
      <c r="E5" s="22" t="s">
        <v>446</v>
      </c>
      <c r="F5" s="22" t="s">
        <v>447</v>
      </c>
      <c r="G5" s="22" t="s">
        <v>32</v>
      </c>
      <c r="H5" s="22" t="s">
        <v>35</v>
      </c>
      <c r="I5" s="22" t="s">
        <v>449</v>
      </c>
      <c r="J5" s="22" t="s">
        <v>450</v>
      </c>
      <c r="K5" s="22" t="s">
        <v>38</v>
      </c>
      <c r="L5" s="22" t="s">
        <v>451</v>
      </c>
      <c r="M5" s="22" t="s">
        <v>63</v>
      </c>
      <c r="N5" s="22"/>
      <c r="O5" s="22"/>
      <c r="P5" s="22"/>
      <c r="Q5" s="22"/>
    </row>
    <row r="6" ht="32.4" customHeight="1" spans="1:17">
      <c r="A6" s="22"/>
      <c r="B6" s="22"/>
      <c r="C6" s="22"/>
      <c r="D6" s="22"/>
      <c r="E6" s="22"/>
      <c r="F6" s="22"/>
      <c r="G6" s="22"/>
      <c r="H6" s="22" t="s">
        <v>34</v>
      </c>
      <c r="I6" s="22"/>
      <c r="J6" s="22"/>
      <c r="K6" s="22"/>
      <c r="L6" s="22" t="s">
        <v>34</v>
      </c>
      <c r="M6" s="22" t="s">
        <v>41</v>
      </c>
      <c r="N6" s="22" t="s">
        <v>42</v>
      </c>
      <c r="O6" s="49" t="s">
        <v>43</v>
      </c>
      <c r="P6" s="49" t="s">
        <v>44</v>
      </c>
      <c r="Q6" s="49" t="s">
        <v>45</v>
      </c>
    </row>
    <row r="7" ht="20.25" customHeight="1" spans="1:17">
      <c r="A7" s="41">
        <v>1</v>
      </c>
      <c r="B7" s="41">
        <v>2</v>
      </c>
      <c r="C7" s="41">
        <v>3</v>
      </c>
      <c r="D7" s="41">
        <v>4</v>
      </c>
      <c r="E7" s="41">
        <v>5</v>
      </c>
      <c r="F7" s="41">
        <v>6</v>
      </c>
      <c r="G7" s="41">
        <v>7</v>
      </c>
      <c r="H7" s="41">
        <v>8</v>
      </c>
      <c r="I7" s="41">
        <v>9</v>
      </c>
      <c r="J7" s="41">
        <v>10</v>
      </c>
      <c r="K7" s="41">
        <v>11</v>
      </c>
      <c r="L7" s="41">
        <v>12</v>
      </c>
      <c r="M7" s="41">
        <v>13</v>
      </c>
      <c r="N7" s="41">
        <v>14</v>
      </c>
      <c r="O7" s="41">
        <v>15</v>
      </c>
      <c r="P7" s="41">
        <v>16</v>
      </c>
      <c r="Q7" s="41">
        <v>17</v>
      </c>
    </row>
    <row r="8" ht="20.25" customHeight="1" spans="1:17">
      <c r="A8" s="45" t="s">
        <v>242</v>
      </c>
      <c r="B8" s="23"/>
      <c r="C8" s="23"/>
      <c r="D8" s="46"/>
      <c r="E8" s="46"/>
      <c r="F8" s="46">
        <v>24500</v>
      </c>
      <c r="G8" s="46">
        <v>24500</v>
      </c>
      <c r="H8" s="46"/>
      <c r="I8" s="46"/>
      <c r="J8" s="42"/>
      <c r="K8" s="42"/>
      <c r="L8" s="46">
        <v>24500</v>
      </c>
      <c r="M8" s="46"/>
      <c r="N8" s="46">
        <v>24500</v>
      </c>
      <c r="O8" s="46"/>
      <c r="P8" s="46"/>
      <c r="Q8" s="46"/>
    </row>
    <row r="9" ht="20.25" customHeight="1" spans="1:17">
      <c r="A9" s="23"/>
      <c r="B9" s="23" t="s">
        <v>452</v>
      </c>
      <c r="C9" s="23" t="str">
        <f>"C23120302"&amp;"  "&amp;"车辆加油、添加燃料服务"</f>
        <v>C23120302  车辆加油、添加燃料服务</v>
      </c>
      <c r="D9" s="47" t="s">
        <v>453</v>
      </c>
      <c r="E9" s="24">
        <v>1</v>
      </c>
      <c r="F9" s="46">
        <v>15000</v>
      </c>
      <c r="G9" s="46">
        <v>15000</v>
      </c>
      <c r="H9" s="42"/>
      <c r="I9" s="42"/>
      <c r="J9" s="42"/>
      <c r="K9" s="42"/>
      <c r="L9" s="46">
        <v>15000</v>
      </c>
      <c r="M9" s="46"/>
      <c r="N9" s="46">
        <v>15000</v>
      </c>
      <c r="O9" s="46"/>
      <c r="P9" s="46"/>
      <c r="Q9" s="46"/>
    </row>
    <row r="10" ht="20.25" customHeight="1" spans="1:17">
      <c r="A10" s="23"/>
      <c r="B10" s="23" t="s">
        <v>454</v>
      </c>
      <c r="C10" s="23" t="str">
        <f>"C1804010201"&amp;"  "&amp;"机动车保险服务"</f>
        <v>C1804010201  机动车保险服务</v>
      </c>
      <c r="D10" s="47" t="s">
        <v>453</v>
      </c>
      <c r="E10" s="24">
        <v>1</v>
      </c>
      <c r="F10" s="46">
        <v>5000</v>
      </c>
      <c r="G10" s="46">
        <v>5000</v>
      </c>
      <c r="H10" s="42"/>
      <c r="I10" s="42"/>
      <c r="J10" s="42"/>
      <c r="K10" s="42"/>
      <c r="L10" s="46">
        <v>5000</v>
      </c>
      <c r="M10" s="46"/>
      <c r="N10" s="46">
        <v>5000</v>
      </c>
      <c r="O10" s="46"/>
      <c r="P10" s="46"/>
      <c r="Q10" s="46"/>
    </row>
    <row r="11" ht="20.25" customHeight="1" spans="1:17">
      <c r="A11" s="23"/>
      <c r="B11" s="23" t="s">
        <v>455</v>
      </c>
      <c r="C11" s="23" t="str">
        <f>"A02021004"&amp;"  "&amp;"A4彩色打印机"</f>
        <v>A02021004  A4彩色打印机</v>
      </c>
      <c r="D11" s="47" t="s">
        <v>456</v>
      </c>
      <c r="E11" s="24">
        <v>1</v>
      </c>
      <c r="F11" s="46">
        <v>4500</v>
      </c>
      <c r="G11" s="46">
        <v>4500</v>
      </c>
      <c r="H11" s="42"/>
      <c r="I11" s="42"/>
      <c r="J11" s="42"/>
      <c r="K11" s="42"/>
      <c r="L11" s="46">
        <v>4500</v>
      </c>
      <c r="M11" s="46"/>
      <c r="N11" s="46">
        <v>4500</v>
      </c>
      <c r="O11" s="46"/>
      <c r="P11" s="46"/>
      <c r="Q11" s="46"/>
    </row>
    <row r="12" ht="20.25" customHeight="1" spans="1:17">
      <c r="A12" s="45" t="s">
        <v>231</v>
      </c>
      <c r="B12" s="23"/>
      <c r="C12" s="23"/>
      <c r="D12" s="23"/>
      <c r="E12" s="23"/>
      <c r="F12" s="46">
        <v>30000</v>
      </c>
      <c r="G12" s="46">
        <v>30000</v>
      </c>
      <c r="H12" s="46">
        <v>30000</v>
      </c>
      <c r="I12" s="46"/>
      <c r="J12" s="42"/>
      <c r="K12" s="42"/>
      <c r="L12" s="46"/>
      <c r="M12" s="46"/>
      <c r="N12" s="46"/>
      <c r="O12" s="46"/>
      <c r="P12" s="46"/>
      <c r="Q12" s="46"/>
    </row>
    <row r="13" ht="20.25" customHeight="1" spans="1:17">
      <c r="A13" s="23"/>
      <c r="B13" s="23" t="s">
        <v>452</v>
      </c>
      <c r="C13" s="23" t="str">
        <f>"C23120302"&amp;"  "&amp;"车辆加油、添加燃料服务"</f>
        <v>C23120302  车辆加油、添加燃料服务</v>
      </c>
      <c r="D13" s="47" t="s">
        <v>453</v>
      </c>
      <c r="E13" s="24">
        <v>1</v>
      </c>
      <c r="F13" s="46">
        <v>25000</v>
      </c>
      <c r="G13" s="46">
        <v>25000</v>
      </c>
      <c r="H13" s="42">
        <v>25000</v>
      </c>
      <c r="I13" s="42"/>
      <c r="J13" s="42"/>
      <c r="K13" s="42"/>
      <c r="L13" s="46"/>
      <c r="M13" s="46"/>
      <c r="N13" s="46"/>
      <c r="O13" s="46"/>
      <c r="P13" s="46"/>
      <c r="Q13" s="46"/>
    </row>
    <row r="14" ht="20.25" customHeight="1" spans="1:17">
      <c r="A14" s="23"/>
      <c r="B14" s="23" t="s">
        <v>457</v>
      </c>
      <c r="C14" s="23" t="str">
        <f>"C23120301"&amp;"  "&amp;"车辆维修和保养服务"</f>
        <v>C23120301  车辆维修和保养服务</v>
      </c>
      <c r="D14" s="47" t="s">
        <v>453</v>
      </c>
      <c r="E14" s="24">
        <v>1</v>
      </c>
      <c r="F14" s="46">
        <v>5000</v>
      </c>
      <c r="G14" s="46">
        <v>5000</v>
      </c>
      <c r="H14" s="42">
        <v>5000</v>
      </c>
      <c r="I14" s="42"/>
      <c r="J14" s="42"/>
      <c r="K14" s="42"/>
      <c r="L14" s="46"/>
      <c r="M14" s="46"/>
      <c r="N14" s="46"/>
      <c r="O14" s="46"/>
      <c r="P14" s="46"/>
      <c r="Q14" s="46"/>
    </row>
    <row r="15" ht="20.25" customHeight="1" spans="1:17">
      <c r="A15" s="45" t="s">
        <v>217</v>
      </c>
      <c r="B15" s="23"/>
      <c r="C15" s="23"/>
      <c r="D15" s="23"/>
      <c r="E15" s="23"/>
      <c r="F15" s="46">
        <v>49000</v>
      </c>
      <c r="G15" s="46">
        <v>49000</v>
      </c>
      <c r="H15" s="46">
        <v>49000</v>
      </c>
      <c r="I15" s="46"/>
      <c r="J15" s="42"/>
      <c r="K15" s="42"/>
      <c r="L15" s="46"/>
      <c r="M15" s="46"/>
      <c r="N15" s="46"/>
      <c r="O15" s="46"/>
      <c r="P15" s="46"/>
      <c r="Q15" s="46"/>
    </row>
    <row r="16" ht="20.25" customHeight="1" spans="1:17">
      <c r="A16" s="23"/>
      <c r="B16" s="23" t="s">
        <v>458</v>
      </c>
      <c r="C16" s="23" t="str">
        <f>"C23120301"&amp;"  "&amp;"车辆维修和保养服务"</f>
        <v>C23120301  车辆维修和保养服务</v>
      </c>
      <c r="D16" s="47" t="s">
        <v>453</v>
      </c>
      <c r="E16" s="24">
        <v>1</v>
      </c>
      <c r="F16" s="46">
        <v>29000</v>
      </c>
      <c r="G16" s="46">
        <v>29000</v>
      </c>
      <c r="H16" s="42">
        <v>29000</v>
      </c>
      <c r="I16" s="42"/>
      <c r="J16" s="42"/>
      <c r="K16" s="42"/>
      <c r="L16" s="46"/>
      <c r="M16" s="46"/>
      <c r="N16" s="46"/>
      <c r="O16" s="46"/>
      <c r="P16" s="46"/>
      <c r="Q16" s="46"/>
    </row>
    <row r="17" ht="20.25" customHeight="1" spans="1:17">
      <c r="A17" s="23"/>
      <c r="B17" s="23" t="s">
        <v>454</v>
      </c>
      <c r="C17" s="23" t="str">
        <f>"C1804010201"&amp;"  "&amp;"机动车保险服务"</f>
        <v>C1804010201  机动车保险服务</v>
      </c>
      <c r="D17" s="47" t="s">
        <v>453</v>
      </c>
      <c r="E17" s="24">
        <v>1</v>
      </c>
      <c r="F17" s="46">
        <v>13000</v>
      </c>
      <c r="G17" s="46">
        <v>13000</v>
      </c>
      <c r="H17" s="42">
        <v>13000</v>
      </c>
      <c r="I17" s="42"/>
      <c r="J17" s="42"/>
      <c r="K17" s="42"/>
      <c r="L17" s="46"/>
      <c r="M17" s="46"/>
      <c r="N17" s="46"/>
      <c r="O17" s="46"/>
      <c r="P17" s="46"/>
      <c r="Q17" s="46"/>
    </row>
    <row r="18" ht="20.25" customHeight="1" spans="1:17">
      <c r="A18" s="23"/>
      <c r="B18" s="23" t="s">
        <v>452</v>
      </c>
      <c r="C18" s="23" t="str">
        <f>"C23120302"&amp;"  "&amp;"车辆加油、添加燃料服务"</f>
        <v>C23120302  车辆加油、添加燃料服务</v>
      </c>
      <c r="D18" s="47" t="s">
        <v>453</v>
      </c>
      <c r="E18" s="24">
        <v>1</v>
      </c>
      <c r="F18" s="46">
        <v>7000</v>
      </c>
      <c r="G18" s="46">
        <v>7000</v>
      </c>
      <c r="H18" s="42">
        <v>7000</v>
      </c>
      <c r="I18" s="42"/>
      <c r="J18" s="42"/>
      <c r="K18" s="42"/>
      <c r="L18" s="46"/>
      <c r="M18" s="46"/>
      <c r="N18" s="46"/>
      <c r="O18" s="46"/>
      <c r="P18" s="46"/>
      <c r="Q18" s="46"/>
    </row>
    <row r="19" ht="20.25" customHeight="1" spans="1:17">
      <c r="A19" s="45" t="s">
        <v>193</v>
      </c>
      <c r="B19" s="23"/>
      <c r="C19" s="23"/>
      <c r="D19" s="23"/>
      <c r="E19" s="23"/>
      <c r="F19" s="46">
        <v>12672</v>
      </c>
      <c r="G19" s="46">
        <v>12672</v>
      </c>
      <c r="H19" s="46">
        <v>12672</v>
      </c>
      <c r="I19" s="46"/>
      <c r="J19" s="42"/>
      <c r="K19" s="42"/>
      <c r="L19" s="46"/>
      <c r="M19" s="46"/>
      <c r="N19" s="46"/>
      <c r="O19" s="46"/>
      <c r="P19" s="46"/>
      <c r="Q19" s="46"/>
    </row>
    <row r="20" ht="20.25" customHeight="1" spans="1:17">
      <c r="A20" s="23"/>
      <c r="B20" s="23" t="s">
        <v>459</v>
      </c>
      <c r="C20" s="23" t="str">
        <f>"A05040101"&amp;"  "&amp;"复印纸"</f>
        <v>A05040101  复印纸</v>
      </c>
      <c r="D20" s="47" t="s">
        <v>460</v>
      </c>
      <c r="E20" s="24">
        <v>450</v>
      </c>
      <c r="F20" s="46">
        <v>12672</v>
      </c>
      <c r="G20" s="46">
        <v>12672</v>
      </c>
      <c r="H20" s="42">
        <v>12672</v>
      </c>
      <c r="I20" s="42"/>
      <c r="J20" s="42"/>
      <c r="K20" s="42"/>
      <c r="L20" s="46"/>
      <c r="M20" s="46"/>
      <c r="N20" s="46"/>
      <c r="O20" s="46"/>
      <c r="P20" s="46"/>
      <c r="Q20" s="46"/>
    </row>
    <row r="21" ht="20.25" customHeight="1" spans="1:17">
      <c r="A21" s="24" t="s">
        <v>32</v>
      </c>
      <c r="B21" s="24"/>
      <c r="C21" s="24"/>
      <c r="D21" s="47"/>
      <c r="E21" s="47"/>
      <c r="F21" s="46">
        <v>116172</v>
      </c>
      <c r="G21" s="46">
        <v>116172</v>
      </c>
      <c r="H21" s="46">
        <v>91672</v>
      </c>
      <c r="I21" s="46"/>
      <c r="J21" s="46"/>
      <c r="K21" s="46"/>
      <c r="L21" s="46">
        <v>24500</v>
      </c>
      <c r="M21" s="46"/>
      <c r="N21" s="46">
        <v>24500</v>
      </c>
      <c r="O21" s="46"/>
      <c r="P21" s="46"/>
      <c r="Q21" s="46"/>
    </row>
  </sheetData>
  <mergeCells count="17">
    <mergeCell ref="A1:M1"/>
    <mergeCell ref="A2:Q2"/>
    <mergeCell ref="A3:M3"/>
    <mergeCell ref="G4:Q4"/>
    <mergeCell ref="L5:Q5"/>
    <mergeCell ref="A21:E21"/>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selection activeCell="D26" sqref="D26"/>
    </sheetView>
  </sheetViews>
  <sheetFormatPr defaultColWidth="8.85" defaultRowHeight="15" customHeight="1"/>
  <cols>
    <col min="1" max="1" width="35.1333333333333" customWidth="1"/>
    <col min="2" max="2" width="28.2833333333333" customWidth="1"/>
    <col min="3" max="3" width="28.4166666666667" customWidth="1"/>
    <col min="4" max="4" width="16.2833333333333" customWidth="1"/>
    <col min="5" max="9" width="16.4166666666667" customWidth="1"/>
    <col min="10" max="14" width="16.2833333333333" customWidth="1"/>
  </cols>
  <sheetData>
    <row r="1" customHeight="1" spans="1:14">
      <c r="A1" s="20"/>
      <c r="B1" s="20"/>
      <c r="C1" s="20"/>
      <c r="D1" s="20"/>
      <c r="E1" s="20"/>
      <c r="F1" s="20"/>
      <c r="G1" s="20"/>
      <c r="H1" s="20"/>
      <c r="I1" s="20"/>
      <c r="J1" s="20"/>
      <c r="K1" s="20"/>
      <c r="L1" s="20"/>
      <c r="M1" s="20"/>
      <c r="N1" s="20" t="s">
        <v>461</v>
      </c>
    </row>
    <row r="2" ht="45" customHeight="1" spans="1:14">
      <c r="A2" s="39" t="s">
        <v>462</v>
      </c>
      <c r="B2" s="39"/>
      <c r="C2" s="39"/>
      <c r="D2" s="39"/>
      <c r="E2" s="39"/>
      <c r="F2" s="39"/>
      <c r="G2" s="39"/>
      <c r="H2" s="39"/>
      <c r="I2" s="39"/>
      <c r="J2" s="39"/>
      <c r="K2" s="39"/>
      <c r="L2" s="39"/>
      <c r="M2" s="39"/>
      <c r="N2" s="39"/>
    </row>
    <row r="3" ht="20.25" customHeight="1" spans="1:14">
      <c r="A3" s="19" t="str">
        <f>"单位名称："&amp;"新平彝族傣族自治县司法局"</f>
        <v>单位名称：新平彝族傣族自治县司法局</v>
      </c>
      <c r="B3" s="19"/>
      <c r="C3" s="19"/>
      <c r="D3" s="19"/>
      <c r="E3" s="19"/>
      <c r="F3" s="19"/>
      <c r="G3" s="19"/>
      <c r="H3" s="19"/>
      <c r="I3" s="20"/>
      <c r="J3" s="20"/>
      <c r="K3" s="20"/>
      <c r="L3" s="20"/>
      <c r="M3" s="20"/>
      <c r="N3" s="20" t="s">
        <v>29</v>
      </c>
    </row>
    <row r="4" ht="27.15" customHeight="1" spans="1:14">
      <c r="A4" s="40" t="s">
        <v>442</v>
      </c>
      <c r="B4" s="40" t="s">
        <v>463</v>
      </c>
      <c r="C4" s="40" t="s">
        <v>464</v>
      </c>
      <c r="D4" s="40" t="s">
        <v>158</v>
      </c>
      <c r="E4" s="40"/>
      <c r="F4" s="40"/>
      <c r="G4" s="40"/>
      <c r="H4" s="40"/>
      <c r="I4" s="40"/>
      <c r="J4" s="40"/>
      <c r="K4" s="40"/>
      <c r="L4" s="40"/>
      <c r="M4" s="40"/>
      <c r="N4" s="40"/>
    </row>
    <row r="5" ht="23.4" customHeight="1" spans="1:14">
      <c r="A5" s="40" t="s">
        <v>448</v>
      </c>
      <c r="B5" s="40"/>
      <c r="C5" s="40" t="s">
        <v>465</v>
      </c>
      <c r="D5" s="40" t="s">
        <v>32</v>
      </c>
      <c r="E5" s="40" t="s">
        <v>35</v>
      </c>
      <c r="F5" s="40" t="s">
        <v>449</v>
      </c>
      <c r="G5" s="40" t="s">
        <v>450</v>
      </c>
      <c r="H5" s="40" t="s">
        <v>38</v>
      </c>
      <c r="I5" s="40" t="s">
        <v>451</v>
      </c>
      <c r="J5" s="40"/>
      <c r="K5" s="40"/>
      <c r="L5" s="40"/>
      <c r="M5" s="40"/>
      <c r="N5" s="40"/>
    </row>
    <row r="6" ht="28.65" customHeight="1" spans="1:14">
      <c r="A6" s="40"/>
      <c r="B6" s="40"/>
      <c r="C6" s="40"/>
      <c r="D6" s="40"/>
      <c r="E6" s="40" t="s">
        <v>34</v>
      </c>
      <c r="F6" s="40"/>
      <c r="G6" s="40"/>
      <c r="H6" s="40"/>
      <c r="I6" s="40" t="s">
        <v>34</v>
      </c>
      <c r="J6" s="40" t="s">
        <v>41</v>
      </c>
      <c r="K6" s="40" t="s">
        <v>42</v>
      </c>
      <c r="L6" s="43" t="s">
        <v>43</v>
      </c>
      <c r="M6" s="43" t="s">
        <v>44</v>
      </c>
      <c r="N6" s="43" t="s">
        <v>45</v>
      </c>
    </row>
    <row r="7" ht="20.25" customHeight="1" spans="1:14">
      <c r="A7" s="41">
        <v>1</v>
      </c>
      <c r="B7" s="41">
        <v>2</v>
      </c>
      <c r="C7" s="41">
        <v>3</v>
      </c>
      <c r="D7" s="41">
        <v>4</v>
      </c>
      <c r="E7" s="41">
        <v>5</v>
      </c>
      <c r="F7" s="41">
        <v>6</v>
      </c>
      <c r="G7" s="41">
        <v>7</v>
      </c>
      <c r="H7" s="41">
        <v>8</v>
      </c>
      <c r="I7" s="41">
        <v>9</v>
      </c>
      <c r="J7" s="41">
        <v>10</v>
      </c>
      <c r="K7" s="41">
        <v>11</v>
      </c>
      <c r="L7" s="41">
        <v>12</v>
      </c>
      <c r="M7" s="41">
        <v>13</v>
      </c>
      <c r="N7" s="41">
        <v>14</v>
      </c>
    </row>
    <row r="8" ht="20.25" customHeight="1" spans="1:14">
      <c r="A8" s="23"/>
      <c r="B8" s="23"/>
      <c r="C8" s="23"/>
      <c r="D8" s="42"/>
      <c r="E8" s="42"/>
      <c r="F8" s="42"/>
      <c r="G8" s="42"/>
      <c r="H8" s="42"/>
      <c r="I8" s="42"/>
      <c r="J8" s="42"/>
      <c r="K8" s="42"/>
      <c r="L8" s="42"/>
      <c r="M8" s="42"/>
      <c r="N8" s="42"/>
    </row>
    <row r="9" ht="20.25" customHeight="1" spans="1:14">
      <c r="A9" s="23"/>
      <c r="B9" s="23"/>
      <c r="C9" s="23"/>
      <c r="D9" s="42"/>
      <c r="E9" s="42"/>
      <c r="F9" s="42"/>
      <c r="G9" s="42"/>
      <c r="H9" s="42"/>
      <c r="I9" s="42"/>
      <c r="J9" s="42"/>
      <c r="K9" s="42"/>
      <c r="L9" s="42"/>
      <c r="M9" s="42"/>
      <c r="N9" s="42"/>
    </row>
    <row r="10" ht="20.25" customHeight="1" spans="1:14">
      <c r="A10" s="24" t="s">
        <v>32</v>
      </c>
      <c r="B10" s="24"/>
      <c r="C10" s="24"/>
      <c r="D10" s="42"/>
      <c r="E10" s="42"/>
      <c r="F10" s="42"/>
      <c r="G10" s="42"/>
      <c r="H10" s="42"/>
      <c r="I10" s="42"/>
      <c r="J10" s="42"/>
      <c r="K10" s="42"/>
      <c r="L10" s="42"/>
      <c r="M10" s="42"/>
      <c r="N10" s="42"/>
    </row>
    <row r="11" customHeight="1" spans="1:1">
      <c r="A11" s="18" t="s">
        <v>439</v>
      </c>
    </row>
  </sheetData>
  <mergeCells count="14">
    <mergeCell ref="A1:I1"/>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P9"/>
  <sheetViews>
    <sheetView showZeros="0" workbookViewId="0">
      <selection activeCell="E26" sqref="E26"/>
    </sheetView>
  </sheetViews>
  <sheetFormatPr defaultColWidth="8.85" defaultRowHeight="15" customHeight="1"/>
  <cols>
    <col min="1" max="1" width="37.1416666666667" customWidth="1"/>
    <col min="2" max="14" width="17.1416666666667" customWidth="1"/>
  </cols>
  <sheetData>
    <row r="1" ht="24.15" customHeight="1" spans="1:16">
      <c r="A1" s="19"/>
      <c r="B1" s="19"/>
      <c r="C1" s="19"/>
      <c r="D1" s="19"/>
      <c r="E1" s="19"/>
      <c r="F1" s="19"/>
      <c r="G1" s="19"/>
      <c r="H1" s="19"/>
      <c r="I1" s="19"/>
      <c r="J1" s="19"/>
      <c r="K1" s="19"/>
      <c r="L1" s="19"/>
      <c r="M1" s="19"/>
      <c r="P1" s="20" t="s">
        <v>466</v>
      </c>
    </row>
    <row r="2" ht="45.15" customHeight="1" spans="1:14">
      <c r="A2" s="25" t="s">
        <v>467</v>
      </c>
      <c r="B2" s="25"/>
      <c r="C2" s="25"/>
      <c r="D2" s="25"/>
      <c r="E2" s="25"/>
      <c r="F2" s="25"/>
      <c r="G2" s="25"/>
      <c r="H2" s="25"/>
      <c r="I2" s="25"/>
      <c r="J2" s="25"/>
      <c r="K2" s="25"/>
      <c r="L2" s="25"/>
      <c r="M2" s="25"/>
      <c r="N2" s="25"/>
    </row>
    <row r="3" ht="18.75" customHeight="1" spans="1:16">
      <c r="A3" s="19" t="str">
        <f>"单位名称："&amp;"新平彝族傣族自治县司法局"</f>
        <v>单位名称：新平彝族傣族自治县司法局</v>
      </c>
      <c r="B3" s="19"/>
      <c r="C3" s="19"/>
      <c r="D3" s="19"/>
      <c r="E3" s="19"/>
      <c r="F3" s="19"/>
      <c r="G3" s="19"/>
      <c r="H3" s="19"/>
      <c r="I3" s="19"/>
      <c r="J3" s="19"/>
      <c r="K3" s="19"/>
      <c r="L3" s="19"/>
      <c r="M3" s="19"/>
      <c r="P3" s="20" t="s">
        <v>29</v>
      </c>
    </row>
    <row r="4" ht="22.5" customHeight="1" spans="1:16">
      <c r="A4" s="28" t="s">
        <v>468</v>
      </c>
      <c r="B4" s="28" t="s">
        <v>158</v>
      </c>
      <c r="C4" s="28"/>
      <c r="D4" s="28"/>
      <c r="E4" s="29" t="s">
        <v>469</v>
      </c>
      <c r="F4" s="30"/>
      <c r="G4" s="30"/>
      <c r="H4" s="30"/>
      <c r="I4" s="30"/>
      <c r="J4" s="30"/>
      <c r="K4" s="30"/>
      <c r="L4" s="30"/>
      <c r="M4" s="30"/>
      <c r="N4" s="30"/>
      <c r="O4" s="30"/>
      <c r="P4" s="32"/>
    </row>
    <row r="5" ht="22.5" customHeight="1" spans="1:16">
      <c r="A5" s="28"/>
      <c r="B5" s="28" t="s">
        <v>32</v>
      </c>
      <c r="C5" s="28" t="s">
        <v>35</v>
      </c>
      <c r="D5" s="28" t="s">
        <v>449</v>
      </c>
      <c r="E5" s="31" t="s">
        <v>470</v>
      </c>
      <c r="F5" s="31" t="s">
        <v>471</v>
      </c>
      <c r="G5" s="31" t="s">
        <v>472</v>
      </c>
      <c r="H5" s="31" t="s">
        <v>473</v>
      </c>
      <c r="I5" s="31" t="s">
        <v>474</v>
      </c>
      <c r="J5" s="31" t="s">
        <v>475</v>
      </c>
      <c r="K5" s="31" t="s">
        <v>476</v>
      </c>
      <c r="L5" s="31" t="s">
        <v>477</v>
      </c>
      <c r="M5" s="31" t="s">
        <v>478</v>
      </c>
      <c r="N5" s="31" t="s">
        <v>479</v>
      </c>
      <c r="O5" s="33" t="s">
        <v>480</v>
      </c>
      <c r="P5" s="34" t="s">
        <v>481</v>
      </c>
    </row>
    <row r="6" ht="18.75" customHeight="1" spans="1:16">
      <c r="A6" s="24" t="s">
        <v>46</v>
      </c>
      <c r="B6" s="24" t="s">
        <v>47</v>
      </c>
      <c r="C6" s="24" t="s">
        <v>48</v>
      </c>
      <c r="D6" s="24" t="s">
        <v>49</v>
      </c>
      <c r="E6" s="24" t="s">
        <v>50</v>
      </c>
      <c r="F6" s="24" t="s">
        <v>51</v>
      </c>
      <c r="G6" s="24" t="s">
        <v>52</v>
      </c>
      <c r="H6" s="24" t="s">
        <v>53</v>
      </c>
      <c r="I6" s="24" t="s">
        <v>54</v>
      </c>
      <c r="J6" s="24" t="s">
        <v>71</v>
      </c>
      <c r="K6" s="24" t="s">
        <v>482</v>
      </c>
      <c r="L6" s="24" t="s">
        <v>483</v>
      </c>
      <c r="M6" s="24" t="s">
        <v>484</v>
      </c>
      <c r="N6" s="24" t="s">
        <v>485</v>
      </c>
      <c r="O6" s="35" t="s">
        <v>486</v>
      </c>
      <c r="P6" s="36" t="s">
        <v>487</v>
      </c>
    </row>
    <row r="7" ht="18.75" customHeight="1" spans="1:16">
      <c r="A7" s="23"/>
      <c r="B7" s="23"/>
      <c r="C7" s="23"/>
      <c r="D7" s="23"/>
      <c r="E7" s="23"/>
      <c r="F7" s="23"/>
      <c r="G7" s="23"/>
      <c r="H7" s="23"/>
      <c r="I7" s="23"/>
      <c r="J7" s="23"/>
      <c r="K7" s="23"/>
      <c r="L7" s="23"/>
      <c r="M7" s="23"/>
      <c r="N7" s="23"/>
      <c r="O7" s="37"/>
      <c r="P7" s="38"/>
    </row>
    <row r="8" ht="18.75" customHeight="1" spans="1:16">
      <c r="A8" s="24"/>
      <c r="B8" s="23"/>
      <c r="C8" s="23"/>
      <c r="D8" s="23"/>
      <c r="E8" s="23"/>
      <c r="F8" s="23"/>
      <c r="G8" s="23"/>
      <c r="H8" s="23"/>
      <c r="I8" s="23"/>
      <c r="J8" s="23"/>
      <c r="K8" s="23"/>
      <c r="L8" s="23"/>
      <c r="M8" s="23"/>
      <c r="N8" s="23"/>
      <c r="O8" s="37"/>
      <c r="P8" s="38"/>
    </row>
    <row r="9" customHeight="1" spans="1:1">
      <c r="A9" s="18" t="s">
        <v>439</v>
      </c>
    </row>
  </sheetData>
  <mergeCells count="5">
    <mergeCell ref="A2:N2"/>
    <mergeCell ref="A3:C3"/>
    <mergeCell ref="B4:D4"/>
    <mergeCell ref="E4:P4"/>
    <mergeCell ref="A4:A5"/>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A8" sqref="A8"/>
    </sheetView>
  </sheetViews>
  <sheetFormatPr defaultColWidth="8.85" defaultRowHeight="15" customHeight="1" outlineLevelRow="7"/>
  <cols>
    <col min="1" max="10" width="28.575" customWidth="1"/>
  </cols>
  <sheetData>
    <row r="1" ht="18.75" customHeight="1" spans="1:10">
      <c r="A1" s="19"/>
      <c r="B1" s="19"/>
      <c r="C1" s="19"/>
      <c r="D1" s="19"/>
      <c r="E1" s="19"/>
      <c r="F1" s="19"/>
      <c r="G1" s="19"/>
      <c r="H1" s="19"/>
      <c r="I1" s="19"/>
      <c r="J1" s="20" t="s">
        <v>488</v>
      </c>
    </row>
    <row r="2" ht="52.05" customHeight="1" spans="1:10">
      <c r="A2" s="25" t="s">
        <v>489</v>
      </c>
      <c r="B2" s="26"/>
      <c r="C2" s="26"/>
      <c r="D2" s="26"/>
      <c r="E2" s="26"/>
      <c r="F2" s="26"/>
      <c r="G2" s="26"/>
      <c r="H2" s="26"/>
      <c r="I2" s="26"/>
      <c r="J2" s="26"/>
    </row>
    <row r="3" ht="21.3" customHeight="1" spans="1:10">
      <c r="A3" s="19" t="str">
        <f>"单位名称："&amp;"新平彝族傣族自治县司法局"</f>
        <v>单位名称：新平彝族傣族自治县司法局</v>
      </c>
      <c r="B3" s="19"/>
      <c r="C3" s="19"/>
      <c r="D3" s="27"/>
      <c r="E3" s="27"/>
      <c r="F3" s="27"/>
      <c r="G3" s="27"/>
      <c r="H3" s="27"/>
      <c r="I3" s="27"/>
      <c r="J3" s="27"/>
    </row>
    <row r="4" ht="27.15" customHeight="1" spans="1:10">
      <c r="A4" s="22" t="s">
        <v>272</v>
      </c>
      <c r="B4" s="22" t="s">
        <v>273</v>
      </c>
      <c r="C4" s="22" t="s">
        <v>274</v>
      </c>
      <c r="D4" s="22" t="s">
        <v>275</v>
      </c>
      <c r="E4" s="22" t="s">
        <v>276</v>
      </c>
      <c r="F4" s="22" t="s">
        <v>277</v>
      </c>
      <c r="G4" s="22" t="s">
        <v>278</v>
      </c>
      <c r="H4" s="22" t="s">
        <v>279</v>
      </c>
      <c r="I4" s="22" t="s">
        <v>280</v>
      </c>
      <c r="J4" s="22" t="s">
        <v>281</v>
      </c>
    </row>
    <row r="5" ht="18.75" customHeight="1" spans="1:10">
      <c r="A5" s="22" t="s">
        <v>46</v>
      </c>
      <c r="B5" s="22" t="s">
        <v>47</v>
      </c>
      <c r="C5" s="22" t="s">
        <v>48</v>
      </c>
      <c r="D5" s="22" t="s">
        <v>49</v>
      </c>
      <c r="E5" s="22" t="s">
        <v>50</v>
      </c>
      <c r="F5" s="22" t="s">
        <v>51</v>
      </c>
      <c r="G5" s="22" t="s">
        <v>52</v>
      </c>
      <c r="H5" s="22" t="s">
        <v>53</v>
      </c>
      <c r="I5" s="22" t="s">
        <v>54</v>
      </c>
      <c r="J5" s="22" t="s">
        <v>71</v>
      </c>
    </row>
    <row r="6" ht="18.75" customHeight="1" spans="1:10">
      <c r="A6" s="23"/>
      <c r="B6" s="23"/>
      <c r="C6" s="23"/>
      <c r="D6" s="23"/>
      <c r="E6" s="23"/>
      <c r="F6" s="23"/>
      <c r="G6" s="23"/>
      <c r="H6" s="23"/>
      <c r="I6" s="23"/>
      <c r="J6" s="23"/>
    </row>
    <row r="7" ht="18.75" customHeight="1" spans="1:10">
      <c r="A7" s="23"/>
      <c r="B7" s="23"/>
      <c r="C7" s="23"/>
      <c r="D7" s="23"/>
      <c r="E7" s="23"/>
      <c r="F7" s="23"/>
      <c r="G7" s="23"/>
      <c r="H7" s="23"/>
      <c r="I7" s="23"/>
      <c r="J7" s="23"/>
    </row>
    <row r="8" customHeight="1" spans="1:1">
      <c r="A8" s="18" t="s">
        <v>439</v>
      </c>
    </row>
  </sheetData>
  <mergeCells count="2">
    <mergeCell ref="A2:J2"/>
    <mergeCell ref="A3:C3"/>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8"/>
  <sheetViews>
    <sheetView showZeros="0" workbookViewId="0">
      <selection activeCell="E12" sqref="E12"/>
    </sheetView>
  </sheetViews>
  <sheetFormatPr defaultColWidth="8.85" defaultRowHeight="15" customHeight="1" outlineLevelRow="7" outlineLevelCol="7"/>
  <cols>
    <col min="1" max="8" width="28.575" customWidth="1"/>
  </cols>
  <sheetData>
    <row r="1" ht="18.75" customHeight="1" spans="1:8">
      <c r="A1" s="19"/>
      <c r="B1" s="19"/>
      <c r="C1" s="19"/>
      <c r="D1" s="19"/>
      <c r="E1" s="19"/>
      <c r="F1" s="19"/>
      <c r="G1" s="19"/>
      <c r="H1" s="20" t="s">
        <v>490</v>
      </c>
    </row>
    <row r="2" ht="41.4" customHeight="1" spans="1:8">
      <c r="A2" s="21" t="s">
        <v>491</v>
      </c>
      <c r="B2" s="21"/>
      <c r="C2" s="21"/>
      <c r="D2" s="21"/>
      <c r="E2" s="21"/>
      <c r="F2" s="21"/>
      <c r="G2" s="21"/>
      <c r="H2" s="21"/>
    </row>
    <row r="3" ht="18.75" customHeight="1" spans="1:8">
      <c r="A3" s="19" t="str">
        <f>"单位名称："&amp;"新平彝族傣族自治县司法局"</f>
        <v>单位名称：新平彝族傣族自治县司法局</v>
      </c>
      <c r="B3" s="19"/>
      <c r="C3" s="19"/>
      <c r="D3" s="19"/>
      <c r="E3" s="19"/>
      <c r="F3" s="19"/>
      <c r="G3" s="19"/>
      <c r="H3" s="19"/>
    </row>
    <row r="4" ht="18.75" customHeight="1" spans="1:8">
      <c r="A4" s="22" t="s">
        <v>151</v>
      </c>
      <c r="B4" s="22" t="s">
        <v>492</v>
      </c>
      <c r="C4" s="22" t="s">
        <v>493</v>
      </c>
      <c r="D4" s="22" t="s">
        <v>494</v>
      </c>
      <c r="E4" s="22" t="s">
        <v>445</v>
      </c>
      <c r="F4" s="22" t="s">
        <v>495</v>
      </c>
      <c r="G4" s="22"/>
      <c r="H4" s="22"/>
    </row>
    <row r="5" ht="18.75" customHeight="1" spans="1:8">
      <c r="A5" s="22"/>
      <c r="B5" s="22"/>
      <c r="C5" s="22"/>
      <c r="D5" s="22"/>
      <c r="E5" s="22"/>
      <c r="F5" s="22" t="s">
        <v>446</v>
      </c>
      <c r="G5" s="22" t="s">
        <v>496</v>
      </c>
      <c r="H5" s="22" t="s">
        <v>497</v>
      </c>
    </row>
    <row r="6" ht="18.75" customHeight="1" spans="1:8">
      <c r="A6" s="22" t="s">
        <v>46</v>
      </c>
      <c r="B6" s="22" t="s">
        <v>47</v>
      </c>
      <c r="C6" s="22" t="s">
        <v>48</v>
      </c>
      <c r="D6" s="22" t="s">
        <v>49</v>
      </c>
      <c r="E6" s="22" t="s">
        <v>50</v>
      </c>
      <c r="F6" s="22" t="s">
        <v>51</v>
      </c>
      <c r="G6" s="22" t="s">
        <v>52</v>
      </c>
      <c r="H6" s="22" t="s">
        <v>53</v>
      </c>
    </row>
    <row r="7" ht="18.75" customHeight="1" spans="1:8">
      <c r="A7" s="23"/>
      <c r="B7" s="23"/>
      <c r="C7" s="23"/>
      <c r="D7" s="23"/>
      <c r="E7" s="24"/>
      <c r="F7" s="24"/>
      <c r="G7" s="16"/>
      <c r="H7" s="16"/>
    </row>
    <row r="8" customHeight="1" spans="1:1">
      <c r="A8" s="18" t="s">
        <v>439</v>
      </c>
    </row>
  </sheetData>
  <mergeCells count="8">
    <mergeCell ref="A2:H2"/>
    <mergeCell ref="A3:C3"/>
    <mergeCell ref="F4:H4"/>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A11" sqref="A11"/>
    </sheetView>
  </sheetViews>
  <sheetFormatPr defaultColWidth="8.85" defaultRowHeight="15" customHeight="1"/>
  <cols>
    <col min="1" max="1" width="21.425" customWidth="1"/>
    <col min="2" max="3" width="35.7" customWidth="1"/>
    <col min="4" max="4" width="17.1416666666667" customWidth="1"/>
    <col min="5" max="5" width="28.575" customWidth="1"/>
    <col min="6" max="6" width="17.1416666666667" customWidth="1"/>
    <col min="7" max="7" width="28.575" customWidth="1"/>
    <col min="8" max="11" width="14.2833333333333" customWidth="1"/>
  </cols>
  <sheetData>
    <row r="1" ht="18.75" customHeight="1" spans="1:11">
      <c r="A1" s="1"/>
      <c r="B1" s="1"/>
      <c r="C1" s="1"/>
      <c r="D1" s="1"/>
      <c r="E1" s="1"/>
      <c r="F1" s="1"/>
      <c r="G1" s="1"/>
      <c r="H1" s="2"/>
      <c r="I1" s="2"/>
      <c r="J1" s="2"/>
      <c r="K1" s="2" t="s">
        <v>498</v>
      </c>
    </row>
    <row r="2" ht="45" customHeight="1" spans="1:11">
      <c r="A2" s="3" t="s">
        <v>499</v>
      </c>
      <c r="B2" s="3"/>
      <c r="C2" s="3"/>
      <c r="D2" s="3"/>
      <c r="E2" s="3"/>
      <c r="F2" s="3"/>
      <c r="G2" s="3"/>
      <c r="H2" s="3"/>
      <c r="I2" s="3"/>
      <c r="J2" s="3"/>
      <c r="K2" s="3"/>
    </row>
    <row r="3" ht="18.75" customHeight="1" spans="1:11">
      <c r="A3" s="4" t="str">
        <f>"单位名称："&amp;"新平彝族傣族自治县司法局"</f>
        <v>单位名称：新平彝族傣族自治县司法局</v>
      </c>
      <c r="B3" s="4"/>
      <c r="C3" s="4"/>
      <c r="D3" s="4"/>
      <c r="E3" s="4"/>
      <c r="F3" s="4"/>
      <c r="G3" s="4"/>
      <c r="H3" s="5"/>
      <c r="I3" s="5"/>
      <c r="J3" s="5"/>
      <c r="K3" s="5" t="s">
        <v>29</v>
      </c>
    </row>
    <row r="4" ht="18.75" customHeight="1" spans="1:11">
      <c r="A4" s="12" t="s">
        <v>226</v>
      </c>
      <c r="B4" s="12" t="s">
        <v>153</v>
      </c>
      <c r="C4" s="12" t="s">
        <v>227</v>
      </c>
      <c r="D4" s="12" t="s">
        <v>154</v>
      </c>
      <c r="E4" s="12" t="s">
        <v>155</v>
      </c>
      <c r="F4" s="12" t="s">
        <v>228</v>
      </c>
      <c r="G4" s="12" t="s">
        <v>157</v>
      </c>
      <c r="H4" s="12" t="s">
        <v>32</v>
      </c>
      <c r="I4" s="12" t="s">
        <v>500</v>
      </c>
      <c r="J4" s="12"/>
      <c r="K4" s="12"/>
    </row>
    <row r="5" ht="18.75" customHeight="1" spans="1:11">
      <c r="A5" s="12"/>
      <c r="B5" s="12"/>
      <c r="C5" s="12"/>
      <c r="D5" s="12"/>
      <c r="E5" s="12"/>
      <c r="F5" s="12"/>
      <c r="G5" s="12"/>
      <c r="H5" s="12"/>
      <c r="I5" s="12" t="s">
        <v>35</v>
      </c>
      <c r="J5" s="12" t="s">
        <v>36</v>
      </c>
      <c r="K5" s="12" t="s">
        <v>37</v>
      </c>
    </row>
    <row r="6" ht="22.65" customHeight="1" spans="1:11">
      <c r="A6" s="12"/>
      <c r="B6" s="12"/>
      <c r="C6" s="12"/>
      <c r="D6" s="12"/>
      <c r="E6" s="12"/>
      <c r="F6" s="12"/>
      <c r="G6" s="12"/>
      <c r="H6" s="12"/>
      <c r="I6" s="12"/>
      <c r="J6" s="12"/>
      <c r="K6" s="12"/>
    </row>
    <row r="7" ht="18.75" customHeight="1" spans="1:11">
      <c r="A7" s="13" t="s">
        <v>46</v>
      </c>
      <c r="B7" s="13">
        <v>2</v>
      </c>
      <c r="C7" s="13">
        <v>3</v>
      </c>
      <c r="D7" s="13">
        <v>4</v>
      </c>
      <c r="E7" s="13">
        <v>5</v>
      </c>
      <c r="F7" s="13">
        <v>6</v>
      </c>
      <c r="G7" s="13">
        <v>7</v>
      </c>
      <c r="H7" s="13">
        <v>8</v>
      </c>
      <c r="I7" s="13">
        <v>9</v>
      </c>
      <c r="J7" s="13">
        <v>10</v>
      </c>
      <c r="K7" s="13">
        <v>11</v>
      </c>
    </row>
    <row r="8" ht="20.25" customHeight="1" spans="1:11">
      <c r="A8" s="14"/>
      <c r="B8" s="15"/>
      <c r="C8" s="14"/>
      <c r="D8" s="14"/>
      <c r="E8" s="14"/>
      <c r="F8" s="14"/>
      <c r="G8" s="14"/>
      <c r="H8" s="16"/>
      <c r="I8" s="16"/>
      <c r="J8" s="16"/>
      <c r="K8" s="16"/>
    </row>
    <row r="9" ht="20.25" customHeight="1" spans="1:11">
      <c r="A9" s="14"/>
      <c r="B9" s="15"/>
      <c r="C9" s="14"/>
      <c r="D9" s="14"/>
      <c r="E9" s="14"/>
      <c r="F9" s="14"/>
      <c r="G9" s="14"/>
      <c r="H9" s="16"/>
      <c r="I9" s="16"/>
      <c r="J9" s="16"/>
      <c r="K9" s="16"/>
    </row>
    <row r="10" ht="20.25" customHeight="1" spans="1:11">
      <c r="A10" s="17" t="s">
        <v>32</v>
      </c>
      <c r="B10" s="17"/>
      <c r="C10" s="17"/>
      <c r="D10" s="17"/>
      <c r="E10" s="17"/>
      <c r="F10" s="17"/>
      <c r="G10" s="17"/>
      <c r="H10" s="16"/>
      <c r="I10" s="16"/>
      <c r="J10" s="16"/>
      <c r="K10" s="16"/>
    </row>
    <row r="11" customHeight="1" spans="1:1">
      <c r="A11" s="18" t="s">
        <v>439</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1"/>
  <sheetViews>
    <sheetView showZeros="0" workbookViewId="0">
      <selection activeCell="C24" sqref="C24"/>
    </sheetView>
  </sheetViews>
  <sheetFormatPr defaultColWidth="8.85" defaultRowHeight="15" customHeight="1" outlineLevelCol="6"/>
  <cols>
    <col min="1" max="1" width="35.7" customWidth="1"/>
    <col min="2" max="2" width="21.425" customWidth="1"/>
    <col min="3" max="3" width="35.7" customWidth="1"/>
    <col min="4" max="4" width="21.425" customWidth="1"/>
    <col min="5" max="7" width="17.1416666666667" customWidth="1"/>
  </cols>
  <sheetData>
    <row r="1" ht="18.75" customHeight="1" spans="1:7">
      <c r="A1" s="1"/>
      <c r="B1" s="1"/>
      <c r="C1" s="1"/>
      <c r="D1" s="1"/>
      <c r="E1" s="2"/>
      <c r="F1" s="2"/>
      <c r="G1" s="2" t="s">
        <v>501</v>
      </c>
    </row>
    <row r="2" ht="45" customHeight="1" spans="1:7">
      <c r="A2" s="3" t="s">
        <v>502</v>
      </c>
      <c r="B2" s="3"/>
      <c r="C2" s="3"/>
      <c r="D2" s="3"/>
      <c r="E2" s="3"/>
      <c r="F2" s="3"/>
      <c r="G2" s="3"/>
    </row>
    <row r="3" ht="24.15" customHeight="1" spans="1:7">
      <c r="A3" s="4" t="str">
        <f>"单位名称："&amp;"新平彝族傣族自治县司法局"</f>
        <v>单位名称：新平彝族傣族自治县司法局</v>
      </c>
      <c r="B3" s="4"/>
      <c r="C3" s="4"/>
      <c r="D3" s="4"/>
      <c r="E3" s="5"/>
      <c r="F3" s="5"/>
      <c r="G3" s="5" t="s">
        <v>29</v>
      </c>
    </row>
    <row r="4" ht="18.75" customHeight="1" spans="1:7">
      <c r="A4" s="6" t="s">
        <v>227</v>
      </c>
      <c r="B4" s="6" t="s">
        <v>226</v>
      </c>
      <c r="C4" s="6" t="s">
        <v>153</v>
      </c>
      <c r="D4" s="6" t="s">
        <v>503</v>
      </c>
      <c r="E4" s="6" t="s">
        <v>35</v>
      </c>
      <c r="F4" s="6"/>
      <c r="G4" s="6"/>
    </row>
    <row r="5" ht="18.75" customHeight="1" spans="1:7">
      <c r="A5" s="6"/>
      <c r="B5" s="6"/>
      <c r="C5" s="6"/>
      <c r="D5" s="6"/>
      <c r="E5" s="6">
        <v>2026</v>
      </c>
      <c r="F5" s="6">
        <v>2027</v>
      </c>
      <c r="G5" s="6">
        <v>2028</v>
      </c>
    </row>
    <row r="6" ht="22.65" customHeight="1" spans="1:7">
      <c r="A6" s="6"/>
      <c r="B6" s="6"/>
      <c r="C6" s="6"/>
      <c r="D6" s="6"/>
      <c r="E6" s="6"/>
      <c r="F6" s="6"/>
      <c r="G6" s="6"/>
    </row>
    <row r="7" ht="18.75" customHeight="1" spans="1:7">
      <c r="A7" s="7" t="s">
        <v>46</v>
      </c>
      <c r="B7" s="7">
        <v>2</v>
      </c>
      <c r="C7" s="7">
        <v>3</v>
      </c>
      <c r="D7" s="7">
        <v>4</v>
      </c>
      <c r="E7" s="7">
        <v>5</v>
      </c>
      <c r="F7" s="7">
        <v>6</v>
      </c>
      <c r="G7" s="7">
        <v>7</v>
      </c>
    </row>
    <row r="8" ht="20.25" customHeight="1" spans="1:7">
      <c r="A8" s="8" t="s">
        <v>56</v>
      </c>
      <c r="B8" s="8" t="s">
        <v>232</v>
      </c>
      <c r="C8" s="9" t="s">
        <v>231</v>
      </c>
      <c r="D8" s="8" t="s">
        <v>504</v>
      </c>
      <c r="E8" s="10">
        <v>150000</v>
      </c>
      <c r="F8" s="10"/>
      <c r="G8" s="10"/>
    </row>
    <row r="9" ht="20.25" customHeight="1" spans="1:7">
      <c r="A9" s="8" t="s">
        <v>56</v>
      </c>
      <c r="B9" s="8" t="s">
        <v>232</v>
      </c>
      <c r="C9" s="9" t="s">
        <v>256</v>
      </c>
      <c r="D9" s="8" t="s">
        <v>504</v>
      </c>
      <c r="E9" s="10">
        <v>610200</v>
      </c>
      <c r="F9" s="10"/>
      <c r="G9" s="10"/>
    </row>
    <row r="10" ht="20.25" customHeight="1" spans="1:7">
      <c r="A10" s="8" t="s">
        <v>56</v>
      </c>
      <c r="B10" s="8" t="s">
        <v>232</v>
      </c>
      <c r="C10" s="9" t="s">
        <v>264</v>
      </c>
      <c r="D10" s="8" t="s">
        <v>504</v>
      </c>
      <c r="E10" s="10">
        <v>15120</v>
      </c>
      <c r="F10" s="10"/>
      <c r="G10" s="10"/>
    </row>
    <row r="11" ht="20.25" customHeight="1" spans="1:7">
      <c r="A11" s="11" t="s">
        <v>32</v>
      </c>
      <c r="B11" s="11"/>
      <c r="C11" s="11"/>
      <c r="D11" s="11"/>
      <c r="E11" s="10">
        <v>775320</v>
      </c>
      <c r="F11" s="10"/>
      <c r="G11" s="10"/>
    </row>
  </sheetData>
  <mergeCells count="11">
    <mergeCell ref="A2:G2"/>
    <mergeCell ref="A3:D3"/>
    <mergeCell ref="E4:G4"/>
    <mergeCell ref="A11:D11"/>
    <mergeCell ref="A4:A6"/>
    <mergeCell ref="B4:B6"/>
    <mergeCell ref="C4:C6"/>
    <mergeCell ref="D4:D6"/>
    <mergeCell ref="E5:E6"/>
    <mergeCell ref="F5:F6"/>
    <mergeCell ref="G5:G6"/>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workbookViewId="0">
      <selection activeCell="D28" sqref="D28"/>
    </sheetView>
  </sheetViews>
  <sheetFormatPr defaultColWidth="8.85" defaultRowHeight="15" customHeight="1"/>
  <cols>
    <col min="1" max="1" width="25.275" customWidth="1"/>
    <col min="2" max="2" width="29.9833333333333" customWidth="1"/>
    <col min="3" max="19" width="17.1416666666667" customWidth="1"/>
  </cols>
  <sheetData>
    <row r="1" ht="18.75" customHeight="1" spans="1:19">
      <c r="A1" s="1"/>
      <c r="B1" s="1"/>
      <c r="C1" s="1"/>
      <c r="D1" s="1"/>
      <c r="E1" s="1"/>
      <c r="F1" s="1"/>
      <c r="G1" s="1"/>
      <c r="H1" s="1"/>
      <c r="I1" s="2"/>
      <c r="J1" s="2"/>
      <c r="K1" s="2"/>
      <c r="L1" s="2"/>
      <c r="M1" s="2"/>
      <c r="N1" s="2"/>
      <c r="O1" s="2"/>
      <c r="P1" s="2"/>
      <c r="Q1" s="2"/>
      <c r="R1" s="2"/>
      <c r="S1" s="2" t="s">
        <v>27</v>
      </c>
    </row>
    <row r="2" ht="37.5" customHeight="1" spans="1:19">
      <c r="A2" s="3" t="s">
        <v>28</v>
      </c>
      <c r="B2" s="3"/>
      <c r="C2" s="3"/>
      <c r="D2" s="3"/>
      <c r="E2" s="3"/>
      <c r="F2" s="3"/>
      <c r="G2" s="3"/>
      <c r="H2" s="3"/>
      <c r="I2" s="3"/>
      <c r="J2" s="3"/>
      <c r="K2" s="3"/>
      <c r="L2" s="3"/>
      <c r="M2" s="3"/>
      <c r="N2" s="3"/>
      <c r="O2" s="3"/>
      <c r="P2" s="3"/>
      <c r="Q2" s="3"/>
      <c r="R2" s="3"/>
      <c r="S2" s="3"/>
    </row>
    <row r="3" ht="18.75" customHeight="1" spans="1:19">
      <c r="A3" s="4" t="str">
        <f>"单位名称："&amp;"新平彝族傣族自治县司法局"</f>
        <v>单位名称：新平彝族傣族自治县司法局</v>
      </c>
      <c r="B3" s="4"/>
      <c r="C3" s="4"/>
      <c r="D3" s="4"/>
      <c r="E3" s="61"/>
      <c r="F3" s="61"/>
      <c r="G3" s="61"/>
      <c r="H3" s="61"/>
      <c r="I3" s="5"/>
      <c r="J3" s="5"/>
      <c r="K3" s="5"/>
      <c r="L3" s="5"/>
      <c r="M3" s="5"/>
      <c r="N3" s="5"/>
      <c r="O3" s="5"/>
      <c r="P3" s="5"/>
      <c r="Q3" s="5"/>
      <c r="R3" s="5"/>
      <c r="S3" s="5" t="s">
        <v>29</v>
      </c>
    </row>
    <row r="4" ht="18.75" customHeight="1" spans="1:19">
      <c r="A4" s="12" t="s">
        <v>30</v>
      </c>
      <c r="B4" s="80" t="s">
        <v>31</v>
      </c>
      <c r="C4" s="80" t="s">
        <v>32</v>
      </c>
      <c r="D4" s="80" t="s">
        <v>33</v>
      </c>
      <c r="E4" s="80"/>
      <c r="F4" s="80"/>
      <c r="G4" s="80"/>
      <c r="H4" s="80"/>
      <c r="I4" s="80"/>
      <c r="J4" s="83"/>
      <c r="K4" s="83"/>
      <c r="L4" s="83"/>
      <c r="M4" s="83"/>
      <c r="N4" s="83"/>
      <c r="O4" s="80" t="s">
        <v>20</v>
      </c>
      <c r="P4" s="80"/>
      <c r="Q4" s="80"/>
      <c r="R4" s="80"/>
      <c r="S4" s="80"/>
    </row>
    <row r="5" ht="18.75" customHeight="1" spans="1:19">
      <c r="A5" s="12"/>
      <c r="B5" s="80"/>
      <c r="C5" s="80"/>
      <c r="D5" s="81" t="s">
        <v>34</v>
      </c>
      <c r="E5" s="81" t="s">
        <v>35</v>
      </c>
      <c r="F5" s="81" t="s">
        <v>36</v>
      </c>
      <c r="G5" s="81" t="s">
        <v>37</v>
      </c>
      <c r="H5" s="81" t="s">
        <v>38</v>
      </c>
      <c r="I5" s="84" t="s">
        <v>39</v>
      </c>
      <c r="J5" s="85"/>
      <c r="K5" s="85"/>
      <c r="L5" s="85"/>
      <c r="M5" s="85"/>
      <c r="N5" s="85"/>
      <c r="O5" s="84" t="s">
        <v>34</v>
      </c>
      <c r="P5" s="84" t="s">
        <v>35</v>
      </c>
      <c r="Q5" s="84" t="s">
        <v>36</v>
      </c>
      <c r="R5" s="84" t="s">
        <v>37</v>
      </c>
      <c r="S5" s="81" t="s">
        <v>40</v>
      </c>
    </row>
    <row r="6" ht="18.75" customHeight="1" spans="1:19">
      <c r="A6" s="12"/>
      <c r="B6" s="80"/>
      <c r="C6" s="80"/>
      <c r="D6" s="81"/>
      <c r="E6" s="81"/>
      <c r="F6" s="81"/>
      <c r="G6" s="81"/>
      <c r="H6" s="81"/>
      <c r="I6" s="84" t="s">
        <v>34</v>
      </c>
      <c r="J6" s="84" t="s">
        <v>41</v>
      </c>
      <c r="K6" s="84" t="s">
        <v>42</v>
      </c>
      <c r="L6" s="84" t="s">
        <v>43</v>
      </c>
      <c r="M6" s="84" t="s">
        <v>44</v>
      </c>
      <c r="N6" s="84" t="s">
        <v>45</v>
      </c>
      <c r="O6" s="84"/>
      <c r="P6" s="84"/>
      <c r="Q6" s="84"/>
      <c r="R6" s="84"/>
      <c r="S6" s="81"/>
    </row>
    <row r="7" ht="18.75" customHeight="1" spans="1:19">
      <c r="A7" s="82" t="s">
        <v>46</v>
      </c>
      <c r="B7" s="13" t="s">
        <v>47</v>
      </c>
      <c r="C7" s="13" t="s">
        <v>48</v>
      </c>
      <c r="D7" s="13" t="s">
        <v>49</v>
      </c>
      <c r="E7" s="82" t="s">
        <v>50</v>
      </c>
      <c r="F7" s="13" t="s">
        <v>51</v>
      </c>
      <c r="G7" s="13" t="s">
        <v>52</v>
      </c>
      <c r="H7" s="82" t="s">
        <v>53</v>
      </c>
      <c r="I7" s="13" t="s">
        <v>54</v>
      </c>
      <c r="J7" s="13">
        <v>10</v>
      </c>
      <c r="K7" s="13">
        <v>11</v>
      </c>
      <c r="L7" s="13">
        <v>12</v>
      </c>
      <c r="M7" s="13">
        <v>13</v>
      </c>
      <c r="N7" s="13">
        <v>14</v>
      </c>
      <c r="O7" s="13">
        <v>15</v>
      </c>
      <c r="P7" s="13">
        <v>16</v>
      </c>
      <c r="Q7" s="13">
        <v>17</v>
      </c>
      <c r="R7" s="13">
        <v>18</v>
      </c>
      <c r="S7" s="13">
        <v>19</v>
      </c>
    </row>
    <row r="8" ht="20.25" customHeight="1" spans="1:19">
      <c r="A8" s="15" t="s">
        <v>55</v>
      </c>
      <c r="B8" s="15" t="s">
        <v>56</v>
      </c>
      <c r="C8" s="16">
        <v>10572635.39</v>
      </c>
      <c r="D8" s="16">
        <v>10415611</v>
      </c>
      <c r="E8" s="16">
        <v>10415611</v>
      </c>
      <c r="F8" s="16"/>
      <c r="G8" s="16"/>
      <c r="H8" s="16"/>
      <c r="I8" s="16">
        <v>157024.39</v>
      </c>
      <c r="J8" s="16"/>
      <c r="K8" s="16">
        <v>129240</v>
      </c>
      <c r="L8" s="16"/>
      <c r="M8" s="16"/>
      <c r="N8" s="16">
        <v>27784.39</v>
      </c>
      <c r="O8" s="16"/>
      <c r="P8" s="16"/>
      <c r="Q8" s="16"/>
      <c r="R8" s="16"/>
      <c r="S8" s="16"/>
    </row>
    <row r="9" ht="20.25" customHeight="1" spans="1:19">
      <c r="A9" s="73" t="s">
        <v>57</v>
      </c>
      <c r="B9" s="73" t="s">
        <v>56</v>
      </c>
      <c r="C9" s="16">
        <v>10572635.39</v>
      </c>
      <c r="D9" s="16">
        <v>10415611</v>
      </c>
      <c r="E9" s="16">
        <v>10415611</v>
      </c>
      <c r="F9" s="16"/>
      <c r="G9" s="16"/>
      <c r="H9" s="16"/>
      <c r="I9" s="16">
        <v>157024.39</v>
      </c>
      <c r="J9" s="16"/>
      <c r="K9" s="16">
        <v>129240</v>
      </c>
      <c r="L9" s="16"/>
      <c r="M9" s="16"/>
      <c r="N9" s="16">
        <v>27784.39</v>
      </c>
      <c r="O9" s="23"/>
      <c r="P9" s="23"/>
      <c r="Q9" s="23"/>
      <c r="R9" s="23"/>
      <c r="S9" s="23"/>
    </row>
    <row r="10" ht="20.25" customHeight="1" spans="1:19">
      <c r="A10" s="55" t="s">
        <v>32</v>
      </c>
      <c r="B10" s="55"/>
      <c r="C10" s="16">
        <v>10572635.39</v>
      </c>
      <c r="D10" s="16">
        <v>10415611</v>
      </c>
      <c r="E10" s="16">
        <v>10415611</v>
      </c>
      <c r="F10" s="16"/>
      <c r="G10" s="16"/>
      <c r="H10" s="16"/>
      <c r="I10" s="16">
        <v>157024.39</v>
      </c>
      <c r="J10" s="16"/>
      <c r="K10" s="16">
        <v>129240</v>
      </c>
      <c r="L10" s="16"/>
      <c r="M10" s="16"/>
      <c r="N10" s="16">
        <v>27784.39</v>
      </c>
      <c r="O10" s="16"/>
      <c r="P10" s="16"/>
      <c r="Q10" s="16"/>
      <c r="R10" s="16"/>
      <c r="S10" s="16"/>
    </row>
  </sheetData>
  <mergeCells count="19">
    <mergeCell ref="A2:S2"/>
    <mergeCell ref="A3:D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3"/>
  <sheetViews>
    <sheetView showZeros="0" workbookViewId="0">
      <selection activeCell="H17" sqref="H17"/>
    </sheetView>
  </sheetViews>
  <sheetFormatPr defaultColWidth="8.85" defaultRowHeight="15" customHeight="1"/>
  <cols>
    <col min="1" max="1" width="21.55" customWidth="1"/>
    <col min="2" max="2" width="28.575" customWidth="1"/>
    <col min="3" max="15" width="17.1416666666667" customWidth="1"/>
  </cols>
  <sheetData>
    <row r="1" ht="18.75" customHeight="1" spans="1:15">
      <c r="A1" s="1"/>
      <c r="B1" s="1"/>
      <c r="C1" s="1"/>
      <c r="D1" s="1"/>
      <c r="E1" s="1"/>
      <c r="F1" s="1"/>
      <c r="G1" s="1"/>
      <c r="H1" s="1"/>
      <c r="I1" s="1"/>
      <c r="J1" s="2"/>
      <c r="K1" s="2"/>
      <c r="L1" s="2"/>
      <c r="M1" s="2"/>
      <c r="N1" s="2"/>
      <c r="O1" s="2" t="s">
        <v>58</v>
      </c>
    </row>
    <row r="2" ht="37.5" customHeight="1" spans="1:15">
      <c r="A2" s="3" t="s">
        <v>59</v>
      </c>
      <c r="B2" s="3"/>
      <c r="C2" s="3"/>
      <c r="D2" s="3"/>
      <c r="E2" s="3"/>
      <c r="F2" s="3"/>
      <c r="G2" s="3"/>
      <c r="H2" s="3"/>
      <c r="I2" s="3"/>
      <c r="J2" s="3"/>
      <c r="K2" s="60"/>
      <c r="L2" s="60"/>
      <c r="M2" s="60"/>
      <c r="N2" s="60"/>
      <c r="O2" s="60"/>
    </row>
    <row r="3" ht="18.75" customHeight="1" spans="1:15">
      <c r="A3" s="51" t="str">
        <f>"单位名称："&amp;"新平彝族傣族自治县司法局"</f>
        <v>单位名称：新平彝族傣族自治县司法局</v>
      </c>
      <c r="B3" s="51"/>
      <c r="C3" s="51"/>
      <c r="D3" s="51"/>
      <c r="E3" s="51"/>
      <c r="F3" s="51"/>
      <c r="G3" s="51"/>
      <c r="H3" s="51"/>
      <c r="I3" s="51"/>
      <c r="J3" s="2"/>
      <c r="K3" s="2"/>
      <c r="L3" s="2"/>
      <c r="M3" s="2"/>
      <c r="N3" s="2"/>
      <c r="O3" s="2" t="s">
        <v>29</v>
      </c>
    </row>
    <row r="4" ht="18.75" customHeight="1" spans="1:15">
      <c r="A4" s="12" t="s">
        <v>60</v>
      </c>
      <c r="B4" s="12" t="s">
        <v>61</v>
      </c>
      <c r="C4" s="54" t="s">
        <v>32</v>
      </c>
      <c r="D4" s="54" t="s">
        <v>35</v>
      </c>
      <c r="E4" s="54"/>
      <c r="F4" s="54"/>
      <c r="G4" s="12" t="s">
        <v>36</v>
      </c>
      <c r="H4" s="54" t="s">
        <v>37</v>
      </c>
      <c r="I4" s="12" t="s">
        <v>62</v>
      </c>
      <c r="J4" s="54" t="s">
        <v>63</v>
      </c>
      <c r="K4" s="54"/>
      <c r="L4" s="54"/>
      <c r="M4" s="54"/>
      <c r="N4" s="54"/>
      <c r="O4" s="54"/>
    </row>
    <row r="5" ht="18.75" customHeight="1" spans="1:15">
      <c r="A5" s="12"/>
      <c r="B5" s="12"/>
      <c r="C5" s="54"/>
      <c r="D5" s="54" t="s">
        <v>34</v>
      </c>
      <c r="E5" s="54" t="s">
        <v>64</v>
      </c>
      <c r="F5" s="54" t="s">
        <v>65</v>
      </c>
      <c r="G5" s="12"/>
      <c r="H5" s="54"/>
      <c r="I5" s="12"/>
      <c r="J5" s="54" t="s">
        <v>34</v>
      </c>
      <c r="K5" s="54" t="s">
        <v>66</v>
      </c>
      <c r="L5" s="13" t="s">
        <v>67</v>
      </c>
      <c r="M5" s="13" t="s">
        <v>68</v>
      </c>
      <c r="N5" s="13" t="s">
        <v>69</v>
      </c>
      <c r="O5" s="13" t="s">
        <v>70</v>
      </c>
    </row>
    <row r="6" ht="18.75" customHeight="1" spans="1:15">
      <c r="A6" s="13" t="s">
        <v>46</v>
      </c>
      <c r="B6" s="13" t="s">
        <v>47</v>
      </c>
      <c r="C6" s="13" t="s">
        <v>48</v>
      </c>
      <c r="D6" s="13" t="s">
        <v>49</v>
      </c>
      <c r="E6" s="13" t="s">
        <v>50</v>
      </c>
      <c r="F6" s="13" t="s">
        <v>51</v>
      </c>
      <c r="G6" s="13" t="s">
        <v>52</v>
      </c>
      <c r="H6" s="13" t="s">
        <v>53</v>
      </c>
      <c r="I6" s="13" t="s">
        <v>54</v>
      </c>
      <c r="J6" s="13" t="s">
        <v>71</v>
      </c>
      <c r="K6" s="13">
        <v>11</v>
      </c>
      <c r="L6" s="13">
        <v>12</v>
      </c>
      <c r="M6" s="13">
        <v>13</v>
      </c>
      <c r="N6" s="13">
        <v>14</v>
      </c>
      <c r="O6" s="13">
        <v>15</v>
      </c>
    </row>
    <row r="7" ht="20.25" customHeight="1" spans="1:15">
      <c r="A7" s="15" t="s">
        <v>72</v>
      </c>
      <c r="B7" s="15" t="s">
        <v>73</v>
      </c>
      <c r="C7" s="16">
        <v>24549</v>
      </c>
      <c r="D7" s="16">
        <v>15120</v>
      </c>
      <c r="E7" s="16"/>
      <c r="F7" s="16">
        <v>15120</v>
      </c>
      <c r="G7" s="16"/>
      <c r="H7" s="16"/>
      <c r="I7" s="16"/>
      <c r="J7" s="16">
        <v>9429</v>
      </c>
      <c r="K7" s="16"/>
      <c r="L7" s="16"/>
      <c r="M7" s="16"/>
      <c r="N7" s="16"/>
      <c r="O7" s="16">
        <v>9429</v>
      </c>
    </row>
    <row r="8" ht="20.25" customHeight="1" spans="1:15">
      <c r="A8" s="73" t="s">
        <v>74</v>
      </c>
      <c r="B8" s="73" t="s">
        <v>75</v>
      </c>
      <c r="C8" s="16">
        <v>24549</v>
      </c>
      <c r="D8" s="16">
        <v>15120</v>
      </c>
      <c r="E8" s="16"/>
      <c r="F8" s="16">
        <v>15120</v>
      </c>
      <c r="G8" s="16"/>
      <c r="H8" s="16"/>
      <c r="I8" s="16"/>
      <c r="J8" s="16">
        <v>9429</v>
      </c>
      <c r="K8" s="16"/>
      <c r="L8" s="16"/>
      <c r="M8" s="16"/>
      <c r="N8" s="16"/>
      <c r="O8" s="16">
        <v>9429</v>
      </c>
    </row>
    <row r="9" ht="20.25" customHeight="1" spans="1:15">
      <c r="A9" s="74" t="s">
        <v>76</v>
      </c>
      <c r="B9" s="74" t="s">
        <v>75</v>
      </c>
      <c r="C9" s="16">
        <v>24549</v>
      </c>
      <c r="D9" s="16">
        <v>15120</v>
      </c>
      <c r="E9" s="16"/>
      <c r="F9" s="16">
        <v>15120</v>
      </c>
      <c r="G9" s="16"/>
      <c r="H9" s="16"/>
      <c r="I9" s="16"/>
      <c r="J9" s="16">
        <v>9429</v>
      </c>
      <c r="K9" s="16"/>
      <c r="L9" s="16"/>
      <c r="M9" s="16"/>
      <c r="N9" s="16"/>
      <c r="O9" s="16">
        <v>9429</v>
      </c>
    </row>
    <row r="10" ht="20.25" customHeight="1" spans="1:15">
      <c r="A10" s="15" t="s">
        <v>77</v>
      </c>
      <c r="B10" s="15" t="s">
        <v>78</v>
      </c>
      <c r="C10" s="16">
        <v>8445442.39</v>
      </c>
      <c r="D10" s="16">
        <v>8297847</v>
      </c>
      <c r="E10" s="16">
        <v>7537647</v>
      </c>
      <c r="F10" s="16">
        <v>760200</v>
      </c>
      <c r="G10" s="16"/>
      <c r="H10" s="16"/>
      <c r="I10" s="16"/>
      <c r="J10" s="16">
        <v>147595.39</v>
      </c>
      <c r="K10" s="16"/>
      <c r="L10" s="16">
        <v>129240</v>
      </c>
      <c r="M10" s="16"/>
      <c r="N10" s="16"/>
      <c r="O10" s="16">
        <v>18355.39</v>
      </c>
    </row>
    <row r="11" ht="20.25" customHeight="1" spans="1:15">
      <c r="A11" s="73" t="s">
        <v>79</v>
      </c>
      <c r="B11" s="73" t="s">
        <v>80</v>
      </c>
      <c r="C11" s="16">
        <v>8445442.39</v>
      </c>
      <c r="D11" s="16">
        <v>8297847</v>
      </c>
      <c r="E11" s="16">
        <v>7537647</v>
      </c>
      <c r="F11" s="16">
        <v>760200</v>
      </c>
      <c r="G11" s="16"/>
      <c r="H11" s="16"/>
      <c r="I11" s="16"/>
      <c r="J11" s="16">
        <v>147595.39</v>
      </c>
      <c r="K11" s="16"/>
      <c r="L11" s="16">
        <v>129240</v>
      </c>
      <c r="M11" s="16"/>
      <c r="N11" s="16"/>
      <c r="O11" s="16">
        <v>18355.39</v>
      </c>
    </row>
    <row r="12" ht="20.25" customHeight="1" spans="1:15">
      <c r="A12" s="74" t="s">
        <v>81</v>
      </c>
      <c r="B12" s="74" t="s">
        <v>82</v>
      </c>
      <c r="C12" s="16">
        <v>6708890</v>
      </c>
      <c r="D12" s="16">
        <v>6708890</v>
      </c>
      <c r="E12" s="16">
        <v>6708890</v>
      </c>
      <c r="F12" s="16"/>
      <c r="G12" s="16"/>
      <c r="H12" s="16"/>
      <c r="I12" s="16"/>
      <c r="J12" s="16"/>
      <c r="K12" s="16"/>
      <c r="L12" s="16"/>
      <c r="M12" s="16"/>
      <c r="N12" s="16"/>
      <c r="O12" s="16"/>
    </row>
    <row r="13" ht="20.25" customHeight="1" spans="1:15">
      <c r="A13" s="74" t="s">
        <v>83</v>
      </c>
      <c r="B13" s="74" t="s">
        <v>84</v>
      </c>
      <c r="C13" s="16">
        <v>12355.39</v>
      </c>
      <c r="D13" s="16"/>
      <c r="E13" s="16"/>
      <c r="F13" s="16"/>
      <c r="G13" s="16"/>
      <c r="H13" s="16"/>
      <c r="I13" s="16"/>
      <c r="J13" s="16">
        <v>12355.39</v>
      </c>
      <c r="K13" s="16"/>
      <c r="L13" s="16"/>
      <c r="M13" s="16"/>
      <c r="N13" s="16"/>
      <c r="O13" s="16">
        <v>12355.39</v>
      </c>
    </row>
    <row r="14" ht="20.25" customHeight="1" spans="1:15">
      <c r="A14" s="74" t="s">
        <v>85</v>
      </c>
      <c r="B14" s="74" t="s">
        <v>86</v>
      </c>
      <c r="C14" s="16">
        <v>305000</v>
      </c>
      <c r="D14" s="16">
        <v>305000</v>
      </c>
      <c r="E14" s="16"/>
      <c r="F14" s="16">
        <v>305000</v>
      </c>
      <c r="G14" s="16"/>
      <c r="H14" s="16"/>
      <c r="I14" s="16"/>
      <c r="J14" s="16"/>
      <c r="K14" s="16"/>
      <c r="L14" s="16"/>
      <c r="M14" s="16"/>
      <c r="N14" s="16"/>
      <c r="O14" s="16"/>
    </row>
    <row r="15" ht="20.25" customHeight="1" spans="1:15">
      <c r="A15" s="74" t="s">
        <v>87</v>
      </c>
      <c r="B15" s="74" t="s">
        <v>88</v>
      </c>
      <c r="C15" s="16">
        <v>50000</v>
      </c>
      <c r="D15" s="16">
        <v>50000</v>
      </c>
      <c r="E15" s="16"/>
      <c r="F15" s="16">
        <v>50000</v>
      </c>
      <c r="G15" s="16"/>
      <c r="H15" s="16"/>
      <c r="I15" s="16"/>
      <c r="J15" s="16"/>
      <c r="K15" s="16"/>
      <c r="L15" s="16"/>
      <c r="M15" s="16"/>
      <c r="N15" s="16"/>
      <c r="O15" s="16"/>
    </row>
    <row r="16" ht="20.25" customHeight="1" spans="1:15">
      <c r="A16" s="74" t="s">
        <v>89</v>
      </c>
      <c r="B16" s="74" t="s">
        <v>90</v>
      </c>
      <c r="C16" s="16">
        <v>420440</v>
      </c>
      <c r="D16" s="16">
        <v>285200</v>
      </c>
      <c r="E16" s="16"/>
      <c r="F16" s="16">
        <v>285200</v>
      </c>
      <c r="G16" s="16"/>
      <c r="H16" s="16"/>
      <c r="I16" s="16"/>
      <c r="J16" s="16">
        <v>135240</v>
      </c>
      <c r="K16" s="16"/>
      <c r="L16" s="16">
        <v>129240</v>
      </c>
      <c r="M16" s="16"/>
      <c r="N16" s="16"/>
      <c r="O16" s="16">
        <v>6000</v>
      </c>
    </row>
    <row r="17" ht="20.25" customHeight="1" spans="1:15">
      <c r="A17" s="74" t="s">
        <v>91</v>
      </c>
      <c r="B17" s="74" t="s">
        <v>92</v>
      </c>
      <c r="C17" s="16">
        <v>20000</v>
      </c>
      <c r="D17" s="16">
        <v>20000</v>
      </c>
      <c r="E17" s="16"/>
      <c r="F17" s="16">
        <v>20000</v>
      </c>
      <c r="G17" s="16"/>
      <c r="H17" s="16"/>
      <c r="I17" s="16"/>
      <c r="J17" s="16"/>
      <c r="K17" s="16"/>
      <c r="L17" s="16"/>
      <c r="M17" s="16"/>
      <c r="N17" s="16"/>
      <c r="O17" s="16"/>
    </row>
    <row r="18" ht="20.25" customHeight="1" spans="1:15">
      <c r="A18" s="74" t="s">
        <v>93</v>
      </c>
      <c r="B18" s="74" t="s">
        <v>94</v>
      </c>
      <c r="C18" s="16">
        <v>100000</v>
      </c>
      <c r="D18" s="16">
        <v>100000</v>
      </c>
      <c r="E18" s="16"/>
      <c r="F18" s="16">
        <v>100000</v>
      </c>
      <c r="G18" s="16"/>
      <c r="H18" s="16"/>
      <c r="I18" s="16"/>
      <c r="J18" s="16"/>
      <c r="K18" s="16"/>
      <c r="L18" s="16"/>
      <c r="M18" s="16"/>
      <c r="N18" s="16"/>
      <c r="O18" s="16"/>
    </row>
    <row r="19" ht="20.25" customHeight="1" spans="1:15">
      <c r="A19" s="74" t="s">
        <v>95</v>
      </c>
      <c r="B19" s="74" t="s">
        <v>96</v>
      </c>
      <c r="C19" s="16">
        <v>828757</v>
      </c>
      <c r="D19" s="16">
        <v>828757</v>
      </c>
      <c r="E19" s="16">
        <v>828757</v>
      </c>
      <c r="F19" s="16"/>
      <c r="G19" s="16"/>
      <c r="H19" s="16"/>
      <c r="I19" s="16"/>
      <c r="J19" s="16"/>
      <c r="K19" s="16"/>
      <c r="L19" s="16"/>
      <c r="M19" s="16"/>
      <c r="N19" s="16"/>
      <c r="O19" s="16"/>
    </row>
    <row r="20" ht="20.25" customHeight="1" spans="1:15">
      <c r="A20" s="15" t="s">
        <v>97</v>
      </c>
      <c r="B20" s="15" t="s">
        <v>98</v>
      </c>
      <c r="C20" s="16">
        <v>746664</v>
      </c>
      <c r="D20" s="16">
        <v>746664</v>
      </c>
      <c r="E20" s="16">
        <v>746664</v>
      </c>
      <c r="F20" s="16"/>
      <c r="G20" s="16"/>
      <c r="H20" s="16"/>
      <c r="I20" s="16"/>
      <c r="J20" s="16"/>
      <c r="K20" s="16"/>
      <c r="L20" s="16"/>
      <c r="M20" s="16"/>
      <c r="N20" s="16"/>
      <c r="O20" s="16"/>
    </row>
    <row r="21" ht="20.25" customHeight="1" spans="1:15">
      <c r="A21" s="73" t="s">
        <v>99</v>
      </c>
      <c r="B21" s="73" t="s">
        <v>100</v>
      </c>
      <c r="C21" s="16">
        <v>746664</v>
      </c>
      <c r="D21" s="16">
        <v>746664</v>
      </c>
      <c r="E21" s="16">
        <v>746664</v>
      </c>
      <c r="F21" s="16"/>
      <c r="G21" s="16"/>
      <c r="H21" s="16"/>
      <c r="I21" s="16"/>
      <c r="J21" s="16"/>
      <c r="K21" s="16"/>
      <c r="L21" s="16"/>
      <c r="M21" s="16"/>
      <c r="N21" s="16"/>
      <c r="O21" s="16"/>
    </row>
    <row r="22" ht="20.25" customHeight="1" spans="1:15">
      <c r="A22" s="74" t="s">
        <v>101</v>
      </c>
      <c r="B22" s="74" t="s">
        <v>102</v>
      </c>
      <c r="C22" s="16">
        <v>4800</v>
      </c>
      <c r="D22" s="16">
        <v>4800</v>
      </c>
      <c r="E22" s="16">
        <v>4800</v>
      </c>
      <c r="F22" s="16"/>
      <c r="G22" s="16"/>
      <c r="H22" s="16"/>
      <c r="I22" s="16"/>
      <c r="J22" s="16"/>
      <c r="K22" s="16"/>
      <c r="L22" s="16"/>
      <c r="M22" s="16"/>
      <c r="N22" s="16"/>
      <c r="O22" s="16"/>
    </row>
    <row r="23" ht="20.25" customHeight="1" spans="1:15">
      <c r="A23" s="74" t="s">
        <v>103</v>
      </c>
      <c r="B23" s="74" t="s">
        <v>104</v>
      </c>
      <c r="C23" s="16">
        <v>741864</v>
      </c>
      <c r="D23" s="16">
        <v>741864</v>
      </c>
      <c r="E23" s="16">
        <v>741864</v>
      </c>
      <c r="F23" s="16"/>
      <c r="G23" s="16"/>
      <c r="H23" s="16"/>
      <c r="I23" s="16"/>
      <c r="J23" s="16"/>
      <c r="K23" s="16"/>
      <c r="L23" s="16"/>
      <c r="M23" s="16"/>
      <c r="N23" s="16"/>
      <c r="O23" s="16"/>
    </row>
    <row r="24" ht="20.25" customHeight="1" spans="1:15">
      <c r="A24" s="15" t="s">
        <v>105</v>
      </c>
      <c r="B24" s="15" t="s">
        <v>106</v>
      </c>
      <c r="C24" s="16">
        <v>659920</v>
      </c>
      <c r="D24" s="16">
        <v>659920</v>
      </c>
      <c r="E24" s="16">
        <v>659920</v>
      </c>
      <c r="F24" s="16"/>
      <c r="G24" s="16"/>
      <c r="H24" s="16"/>
      <c r="I24" s="16"/>
      <c r="J24" s="16"/>
      <c r="K24" s="16"/>
      <c r="L24" s="16"/>
      <c r="M24" s="16"/>
      <c r="N24" s="16"/>
      <c r="O24" s="16"/>
    </row>
    <row r="25" ht="20.25" customHeight="1" spans="1:15">
      <c r="A25" s="73" t="s">
        <v>107</v>
      </c>
      <c r="B25" s="73" t="s">
        <v>108</v>
      </c>
      <c r="C25" s="16">
        <v>659920</v>
      </c>
      <c r="D25" s="16">
        <v>659920</v>
      </c>
      <c r="E25" s="16">
        <v>659920</v>
      </c>
      <c r="F25" s="16"/>
      <c r="G25" s="16"/>
      <c r="H25" s="16"/>
      <c r="I25" s="16"/>
      <c r="J25" s="16"/>
      <c r="K25" s="16"/>
      <c r="L25" s="16"/>
      <c r="M25" s="16"/>
      <c r="N25" s="16"/>
      <c r="O25" s="16"/>
    </row>
    <row r="26" ht="20.25" customHeight="1" spans="1:15">
      <c r="A26" s="74" t="s">
        <v>109</v>
      </c>
      <c r="B26" s="74" t="s">
        <v>110</v>
      </c>
      <c r="C26" s="16">
        <v>338831</v>
      </c>
      <c r="D26" s="16">
        <v>338831</v>
      </c>
      <c r="E26" s="16">
        <v>338831</v>
      </c>
      <c r="F26" s="16"/>
      <c r="G26" s="16"/>
      <c r="H26" s="16"/>
      <c r="I26" s="16"/>
      <c r="J26" s="16"/>
      <c r="K26" s="16"/>
      <c r="L26" s="16"/>
      <c r="M26" s="16"/>
      <c r="N26" s="16"/>
      <c r="O26" s="16"/>
    </row>
    <row r="27" ht="20.25" customHeight="1" spans="1:15">
      <c r="A27" s="74" t="s">
        <v>111</v>
      </c>
      <c r="B27" s="74" t="s">
        <v>112</v>
      </c>
      <c r="C27" s="16">
        <v>64660</v>
      </c>
      <c r="D27" s="16">
        <v>64660</v>
      </c>
      <c r="E27" s="16">
        <v>64660</v>
      </c>
      <c r="F27" s="16"/>
      <c r="G27" s="16"/>
      <c r="H27" s="16"/>
      <c r="I27" s="16"/>
      <c r="J27" s="16"/>
      <c r="K27" s="16"/>
      <c r="L27" s="16"/>
      <c r="M27" s="16"/>
      <c r="N27" s="16"/>
      <c r="O27" s="16"/>
    </row>
    <row r="28" ht="20.25" customHeight="1" spans="1:15">
      <c r="A28" s="74" t="s">
        <v>113</v>
      </c>
      <c r="B28" s="74" t="s">
        <v>114</v>
      </c>
      <c r="C28" s="16">
        <v>247155</v>
      </c>
      <c r="D28" s="16">
        <v>247155</v>
      </c>
      <c r="E28" s="16">
        <v>247155</v>
      </c>
      <c r="F28" s="16"/>
      <c r="G28" s="16"/>
      <c r="H28" s="16"/>
      <c r="I28" s="16"/>
      <c r="J28" s="16"/>
      <c r="K28" s="16"/>
      <c r="L28" s="16"/>
      <c r="M28" s="16"/>
      <c r="N28" s="16"/>
      <c r="O28" s="16"/>
    </row>
    <row r="29" ht="20.25" customHeight="1" spans="1:15">
      <c r="A29" s="74" t="s">
        <v>115</v>
      </c>
      <c r="B29" s="74" t="s">
        <v>116</v>
      </c>
      <c r="C29" s="16">
        <v>9274</v>
      </c>
      <c r="D29" s="16">
        <v>9274</v>
      </c>
      <c r="E29" s="16">
        <v>9274</v>
      </c>
      <c r="F29" s="16"/>
      <c r="G29" s="16"/>
      <c r="H29" s="16"/>
      <c r="I29" s="16"/>
      <c r="J29" s="16"/>
      <c r="K29" s="16"/>
      <c r="L29" s="16"/>
      <c r="M29" s="16"/>
      <c r="N29" s="16"/>
      <c r="O29" s="16"/>
    </row>
    <row r="30" ht="20.25" customHeight="1" spans="1:15">
      <c r="A30" s="15" t="s">
        <v>117</v>
      </c>
      <c r="B30" s="15" t="s">
        <v>118</v>
      </c>
      <c r="C30" s="16">
        <v>696060</v>
      </c>
      <c r="D30" s="16">
        <v>696060</v>
      </c>
      <c r="E30" s="16">
        <v>696060</v>
      </c>
      <c r="F30" s="16"/>
      <c r="G30" s="16"/>
      <c r="H30" s="16"/>
      <c r="I30" s="16"/>
      <c r="J30" s="16"/>
      <c r="K30" s="16"/>
      <c r="L30" s="16"/>
      <c r="M30" s="16"/>
      <c r="N30" s="16"/>
      <c r="O30" s="16"/>
    </row>
    <row r="31" ht="20.25" customHeight="1" spans="1:15">
      <c r="A31" s="73" t="s">
        <v>119</v>
      </c>
      <c r="B31" s="73" t="s">
        <v>120</v>
      </c>
      <c r="C31" s="16">
        <v>696060</v>
      </c>
      <c r="D31" s="16">
        <v>696060</v>
      </c>
      <c r="E31" s="16">
        <v>696060</v>
      </c>
      <c r="F31" s="16"/>
      <c r="G31" s="16"/>
      <c r="H31" s="16"/>
      <c r="I31" s="16"/>
      <c r="J31" s="16"/>
      <c r="K31" s="16"/>
      <c r="L31" s="16"/>
      <c r="M31" s="16"/>
      <c r="N31" s="16"/>
      <c r="O31" s="16"/>
    </row>
    <row r="32" ht="20.25" customHeight="1" spans="1:15">
      <c r="A32" s="74" t="s">
        <v>121</v>
      </c>
      <c r="B32" s="74" t="s">
        <v>122</v>
      </c>
      <c r="C32" s="16">
        <v>696060</v>
      </c>
      <c r="D32" s="16">
        <v>696060</v>
      </c>
      <c r="E32" s="16">
        <v>696060</v>
      </c>
      <c r="F32" s="16"/>
      <c r="G32" s="16"/>
      <c r="H32" s="16"/>
      <c r="I32" s="16"/>
      <c r="J32" s="16"/>
      <c r="K32" s="16"/>
      <c r="L32" s="16"/>
      <c r="M32" s="16"/>
      <c r="N32" s="16"/>
      <c r="O32" s="16"/>
    </row>
    <row r="33" ht="20.25" customHeight="1" spans="1:15">
      <c r="A33" s="55" t="s">
        <v>123</v>
      </c>
      <c r="B33" s="55"/>
      <c r="C33" s="16">
        <v>10572635.39</v>
      </c>
      <c r="D33" s="16">
        <v>10415611</v>
      </c>
      <c r="E33" s="16">
        <v>9640291</v>
      </c>
      <c r="F33" s="16">
        <v>775320</v>
      </c>
      <c r="G33" s="16"/>
      <c r="H33" s="16"/>
      <c r="I33" s="16"/>
      <c r="J33" s="16">
        <v>157024.39</v>
      </c>
      <c r="K33" s="16"/>
      <c r="L33" s="16">
        <v>129240</v>
      </c>
      <c r="M33" s="16"/>
      <c r="N33" s="16"/>
      <c r="O33" s="16">
        <v>27784.39</v>
      </c>
    </row>
  </sheetData>
  <mergeCells count="11">
    <mergeCell ref="A2:O2"/>
    <mergeCell ref="A3:I3"/>
    <mergeCell ref="D4:F4"/>
    <mergeCell ref="J4:O4"/>
    <mergeCell ref="A33:B33"/>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A12" sqref="A12"/>
    </sheetView>
  </sheetViews>
  <sheetFormatPr defaultColWidth="8.85" defaultRowHeight="15" customHeight="1" outlineLevelCol="3"/>
  <cols>
    <col min="1" max="4" width="35.7" customWidth="1"/>
  </cols>
  <sheetData>
    <row r="1" ht="18.75" customHeight="1" spans="1:4">
      <c r="A1" s="1"/>
      <c r="B1" s="1"/>
      <c r="C1" s="1"/>
      <c r="D1" s="5" t="s">
        <v>124</v>
      </c>
    </row>
    <row r="2" ht="45" customHeight="1" spans="1:4">
      <c r="A2" s="3" t="s">
        <v>125</v>
      </c>
      <c r="B2" s="3"/>
      <c r="C2" s="3"/>
      <c r="D2" s="3"/>
    </row>
    <row r="3" ht="18.75" customHeight="1" spans="1:4">
      <c r="A3" s="4" t="str">
        <f>"单位名称："&amp;"新平彝族傣族自治县司法局"</f>
        <v>单位名称：新平彝族傣族自治县司法局</v>
      </c>
      <c r="B3" s="4"/>
      <c r="C3" s="75"/>
      <c r="D3" s="5" t="s">
        <v>2</v>
      </c>
    </row>
    <row r="4" ht="22.5" customHeight="1" spans="1:4">
      <c r="A4" s="7" t="s">
        <v>3</v>
      </c>
      <c r="B4" s="7"/>
      <c r="C4" s="7" t="s">
        <v>4</v>
      </c>
      <c r="D4" s="7"/>
    </row>
    <row r="5" ht="18.75" customHeight="1" spans="1:4">
      <c r="A5" s="7" t="s">
        <v>5</v>
      </c>
      <c r="B5" s="7" t="s">
        <v>6</v>
      </c>
      <c r="C5" s="7" t="s">
        <v>126</v>
      </c>
      <c r="D5" s="7" t="s">
        <v>6</v>
      </c>
    </row>
    <row r="6" ht="18.75" customHeight="1" spans="1:4">
      <c r="A6" s="7"/>
      <c r="B6" s="7"/>
      <c r="C6" s="7"/>
      <c r="D6" s="7"/>
    </row>
    <row r="7" ht="22.5" customHeight="1" spans="1:4">
      <c r="A7" s="14" t="s">
        <v>127</v>
      </c>
      <c r="B7" s="16">
        <v>10415611</v>
      </c>
      <c r="C7" s="14" t="s">
        <v>128</v>
      </c>
      <c r="D7" s="16">
        <v>10415611</v>
      </c>
    </row>
    <row r="8" ht="22.5" customHeight="1" spans="1:4">
      <c r="A8" s="14" t="s">
        <v>129</v>
      </c>
      <c r="B8" s="16">
        <v>10415611</v>
      </c>
      <c r="C8" s="14" t="str">
        <f>"（"&amp;"一"&amp;"）"&amp;"一般公共服务支出"</f>
        <v>（一）一般公共服务支出</v>
      </c>
      <c r="D8" s="16">
        <v>15120</v>
      </c>
    </row>
    <row r="9" ht="22.5" customHeight="1" spans="1:4">
      <c r="A9" s="14" t="s">
        <v>130</v>
      </c>
      <c r="B9" s="16"/>
      <c r="C9" s="14" t="str">
        <f>"（"&amp;"二"&amp;"）"&amp;"公共安全支出"</f>
        <v>（二）公共安全支出</v>
      </c>
      <c r="D9" s="16">
        <v>8297847</v>
      </c>
    </row>
    <row r="10" ht="22.5" customHeight="1" spans="1:4">
      <c r="A10" s="14" t="s">
        <v>131</v>
      </c>
      <c r="B10" s="16"/>
      <c r="C10" s="14" t="str">
        <f>"（"&amp;"三"&amp;"）"&amp;"社会保障和就业支出"</f>
        <v>（三）社会保障和就业支出</v>
      </c>
      <c r="D10" s="16">
        <v>746664</v>
      </c>
    </row>
    <row r="11" ht="22.5" customHeight="1" spans="1:4">
      <c r="A11" s="14" t="s">
        <v>132</v>
      </c>
      <c r="B11" s="16"/>
      <c r="C11" s="14" t="str">
        <f>"（"&amp;"四"&amp;"）"&amp;"卫生健康支出"</f>
        <v>（四）卫生健康支出</v>
      </c>
      <c r="D11" s="16">
        <v>659920</v>
      </c>
    </row>
    <row r="12" ht="22.5" customHeight="1" spans="1:4">
      <c r="A12" s="14" t="s">
        <v>129</v>
      </c>
      <c r="B12" s="16"/>
      <c r="C12" s="14" t="str">
        <f>"（"&amp;"五"&amp;"）"&amp;"住房保障支出"</f>
        <v>（五）住房保障支出</v>
      </c>
      <c r="D12" s="16">
        <v>696060</v>
      </c>
    </row>
    <row r="13" ht="22.5" customHeight="1" spans="1:4">
      <c r="A13" s="14" t="s">
        <v>130</v>
      </c>
      <c r="B13" s="16"/>
      <c r="C13" s="14"/>
      <c r="D13" s="16"/>
    </row>
    <row r="14" ht="22.5" customHeight="1" spans="1:4">
      <c r="A14" s="14" t="s">
        <v>131</v>
      </c>
      <c r="B14" s="16"/>
      <c r="C14" s="14"/>
      <c r="D14" s="16"/>
    </row>
    <row r="15" ht="22.5" customHeight="1" spans="1:4">
      <c r="A15" s="76"/>
      <c r="B15" s="16"/>
      <c r="C15" s="14" t="s">
        <v>133</v>
      </c>
      <c r="D15" s="16"/>
    </row>
    <row r="16" ht="22.5" customHeight="1" spans="1:4">
      <c r="A16" s="77" t="s">
        <v>134</v>
      </c>
      <c r="B16" s="78">
        <v>10415611</v>
      </c>
      <c r="C16" s="79" t="s">
        <v>135</v>
      </c>
      <c r="D16" s="78">
        <v>10415611</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2"/>
  <sheetViews>
    <sheetView showZeros="0" topLeftCell="B1" workbookViewId="0">
      <selection activeCell="G42" sqref="G42"/>
    </sheetView>
  </sheetViews>
  <sheetFormatPr defaultColWidth="8.85" defaultRowHeight="15" customHeight="1" outlineLevelCol="6"/>
  <cols>
    <col min="1" max="1" width="21.425" customWidth="1"/>
    <col min="2" max="2" width="28.575" customWidth="1"/>
    <col min="3" max="7" width="21.425" customWidth="1"/>
  </cols>
  <sheetData>
    <row r="1" ht="18.75" customHeight="1" spans="1:7">
      <c r="A1" s="1"/>
      <c r="B1" s="1"/>
      <c r="C1" s="1"/>
      <c r="D1" s="1"/>
      <c r="E1" s="1"/>
      <c r="F1" s="1"/>
      <c r="G1" s="50" t="s">
        <v>136</v>
      </c>
    </row>
    <row r="2" ht="37.5" customHeight="1" spans="1:7">
      <c r="A2" s="3" t="s">
        <v>137</v>
      </c>
      <c r="B2" s="3"/>
      <c r="C2" s="3"/>
      <c r="D2" s="3"/>
      <c r="E2" s="3"/>
      <c r="F2" s="3"/>
      <c r="G2" s="3"/>
    </row>
    <row r="3" ht="18.75" customHeight="1" spans="1:7">
      <c r="A3" s="51" t="str">
        <f>"单位名称："&amp;"新平彝族傣族自治县司法局"</f>
        <v>单位名称：新平彝族傣族自治县司法局</v>
      </c>
      <c r="B3" s="51"/>
      <c r="C3" s="51"/>
      <c r="D3" s="52"/>
      <c r="E3" s="52"/>
      <c r="F3" s="52"/>
      <c r="G3" s="53" t="s">
        <v>29</v>
      </c>
    </row>
    <row r="4" ht="18.75" customHeight="1" spans="1:7">
      <c r="A4" s="12" t="s">
        <v>138</v>
      </c>
      <c r="B4" s="12" t="s">
        <v>61</v>
      </c>
      <c r="C4" s="54" t="s">
        <v>32</v>
      </c>
      <c r="D4" s="54" t="s">
        <v>64</v>
      </c>
      <c r="E4" s="54"/>
      <c r="F4" s="54"/>
      <c r="G4" s="12" t="s">
        <v>65</v>
      </c>
    </row>
    <row r="5" ht="18.75" customHeight="1" spans="1:7">
      <c r="A5" s="12" t="s">
        <v>60</v>
      </c>
      <c r="B5" s="12" t="s">
        <v>61</v>
      </c>
      <c r="C5" s="54"/>
      <c r="D5" s="54" t="s">
        <v>34</v>
      </c>
      <c r="E5" s="54" t="s">
        <v>139</v>
      </c>
      <c r="F5" s="54" t="s">
        <v>140</v>
      </c>
      <c r="G5" s="12"/>
    </row>
    <row r="6" ht="18.75" customHeight="1" spans="1:7">
      <c r="A6" s="13" t="s">
        <v>46</v>
      </c>
      <c r="B6" s="13" t="s">
        <v>47</v>
      </c>
      <c r="C6" s="13" t="s">
        <v>48</v>
      </c>
      <c r="D6" s="13" t="s">
        <v>49</v>
      </c>
      <c r="E6" s="13" t="s">
        <v>50</v>
      </c>
      <c r="F6" s="13" t="s">
        <v>51</v>
      </c>
      <c r="G6" s="13" t="s">
        <v>52</v>
      </c>
    </row>
    <row r="7" ht="20.25" customHeight="1" spans="1:7">
      <c r="A7" s="15" t="s">
        <v>72</v>
      </c>
      <c r="B7" s="15" t="s">
        <v>73</v>
      </c>
      <c r="C7" s="16">
        <v>15120</v>
      </c>
      <c r="D7" s="16"/>
      <c r="E7" s="16"/>
      <c r="F7" s="16"/>
      <c r="G7" s="16">
        <v>15120</v>
      </c>
    </row>
    <row r="8" ht="20.25" customHeight="1" spans="1:7">
      <c r="A8" s="73" t="s">
        <v>74</v>
      </c>
      <c r="B8" s="73" t="s">
        <v>75</v>
      </c>
      <c r="C8" s="16">
        <v>15120</v>
      </c>
      <c r="D8" s="16"/>
      <c r="E8" s="16"/>
      <c r="F8" s="16"/>
      <c r="G8" s="16">
        <v>15120</v>
      </c>
    </row>
    <row r="9" ht="20.25" customHeight="1" spans="1:7">
      <c r="A9" s="74" t="s">
        <v>76</v>
      </c>
      <c r="B9" s="74" t="s">
        <v>75</v>
      </c>
      <c r="C9" s="16">
        <v>15120</v>
      </c>
      <c r="D9" s="16"/>
      <c r="E9" s="16"/>
      <c r="F9" s="16"/>
      <c r="G9" s="16">
        <v>15120</v>
      </c>
    </row>
    <row r="10" ht="20.25" customHeight="1" spans="1:7">
      <c r="A10" s="15" t="s">
        <v>77</v>
      </c>
      <c r="B10" s="15" t="s">
        <v>78</v>
      </c>
      <c r="C10" s="16">
        <v>8297847</v>
      </c>
      <c r="D10" s="16">
        <v>7537647</v>
      </c>
      <c r="E10" s="16">
        <v>6972447</v>
      </c>
      <c r="F10" s="16">
        <v>565200</v>
      </c>
      <c r="G10" s="16">
        <v>760200</v>
      </c>
    </row>
    <row r="11" ht="20.25" customHeight="1" spans="1:7">
      <c r="A11" s="73" t="s">
        <v>79</v>
      </c>
      <c r="B11" s="73" t="s">
        <v>80</v>
      </c>
      <c r="C11" s="16">
        <v>8297847</v>
      </c>
      <c r="D11" s="16">
        <v>7537647</v>
      </c>
      <c r="E11" s="16">
        <v>6972447</v>
      </c>
      <c r="F11" s="16">
        <v>565200</v>
      </c>
      <c r="G11" s="16">
        <v>760200</v>
      </c>
    </row>
    <row r="12" ht="20.25" customHeight="1" spans="1:7">
      <c r="A12" s="74" t="s">
        <v>81</v>
      </c>
      <c r="B12" s="74" t="s">
        <v>82</v>
      </c>
      <c r="C12" s="16">
        <v>6708890</v>
      </c>
      <c r="D12" s="16">
        <v>6708890</v>
      </c>
      <c r="E12" s="16">
        <v>6220290</v>
      </c>
      <c r="F12" s="16">
        <v>488600</v>
      </c>
      <c r="G12" s="16"/>
    </row>
    <row r="13" ht="20.25" customHeight="1" spans="1:7">
      <c r="A13" s="74" t="s">
        <v>85</v>
      </c>
      <c r="B13" s="74" t="s">
        <v>86</v>
      </c>
      <c r="C13" s="16">
        <v>305000</v>
      </c>
      <c r="D13" s="16"/>
      <c r="E13" s="16"/>
      <c r="F13" s="16"/>
      <c r="G13" s="16">
        <v>305000</v>
      </c>
    </row>
    <row r="14" ht="20.25" customHeight="1" spans="1:7">
      <c r="A14" s="74" t="s">
        <v>87</v>
      </c>
      <c r="B14" s="74" t="s">
        <v>88</v>
      </c>
      <c r="C14" s="16">
        <v>50000</v>
      </c>
      <c r="D14" s="16"/>
      <c r="E14" s="16"/>
      <c r="F14" s="16"/>
      <c r="G14" s="16">
        <v>50000</v>
      </c>
    </row>
    <row r="15" ht="20.25" customHeight="1" spans="1:7">
      <c r="A15" s="74" t="s">
        <v>89</v>
      </c>
      <c r="B15" s="74" t="s">
        <v>90</v>
      </c>
      <c r="C15" s="16">
        <v>285200</v>
      </c>
      <c r="D15" s="16"/>
      <c r="E15" s="16"/>
      <c r="F15" s="16"/>
      <c r="G15" s="16">
        <v>285200</v>
      </c>
    </row>
    <row r="16" ht="20.25" customHeight="1" spans="1:7">
      <c r="A16" s="74" t="s">
        <v>91</v>
      </c>
      <c r="B16" s="74" t="s">
        <v>92</v>
      </c>
      <c r="C16" s="16">
        <v>20000</v>
      </c>
      <c r="D16" s="16"/>
      <c r="E16" s="16"/>
      <c r="F16" s="16"/>
      <c r="G16" s="16">
        <v>20000</v>
      </c>
    </row>
    <row r="17" ht="20.25" customHeight="1" spans="1:7">
      <c r="A17" s="74" t="s">
        <v>93</v>
      </c>
      <c r="B17" s="74" t="s">
        <v>94</v>
      </c>
      <c r="C17" s="16">
        <v>100000</v>
      </c>
      <c r="D17" s="16"/>
      <c r="E17" s="16"/>
      <c r="F17" s="16"/>
      <c r="G17" s="16">
        <v>100000</v>
      </c>
    </row>
    <row r="18" ht="20.25" customHeight="1" spans="1:7">
      <c r="A18" s="74" t="s">
        <v>95</v>
      </c>
      <c r="B18" s="74" t="s">
        <v>96</v>
      </c>
      <c r="C18" s="16">
        <v>828757</v>
      </c>
      <c r="D18" s="16">
        <v>828757</v>
      </c>
      <c r="E18" s="16">
        <v>752157</v>
      </c>
      <c r="F18" s="16">
        <v>76600</v>
      </c>
      <c r="G18" s="16"/>
    </row>
    <row r="19" ht="20.25" customHeight="1" spans="1:7">
      <c r="A19" s="15" t="s">
        <v>97</v>
      </c>
      <c r="B19" s="15" t="s">
        <v>98</v>
      </c>
      <c r="C19" s="16">
        <v>746664</v>
      </c>
      <c r="D19" s="16">
        <v>746664</v>
      </c>
      <c r="E19" s="16">
        <v>741864</v>
      </c>
      <c r="F19" s="16">
        <v>4800</v>
      </c>
      <c r="G19" s="16"/>
    </row>
    <row r="20" ht="20.25" customHeight="1" spans="1:7">
      <c r="A20" s="73" t="s">
        <v>99</v>
      </c>
      <c r="B20" s="73" t="s">
        <v>100</v>
      </c>
      <c r="C20" s="16">
        <v>746664</v>
      </c>
      <c r="D20" s="16">
        <v>746664</v>
      </c>
      <c r="E20" s="16">
        <v>741864</v>
      </c>
      <c r="F20" s="16">
        <v>4800</v>
      </c>
      <c r="G20" s="16"/>
    </row>
    <row r="21" ht="20.25" customHeight="1" spans="1:7">
      <c r="A21" s="74" t="s">
        <v>101</v>
      </c>
      <c r="B21" s="74" t="s">
        <v>102</v>
      </c>
      <c r="C21" s="16">
        <v>4800</v>
      </c>
      <c r="D21" s="16">
        <v>4800</v>
      </c>
      <c r="E21" s="16"/>
      <c r="F21" s="16">
        <v>4800</v>
      </c>
      <c r="G21" s="16"/>
    </row>
    <row r="22" ht="20.25" customHeight="1" spans="1:7">
      <c r="A22" s="74" t="s">
        <v>103</v>
      </c>
      <c r="B22" s="74" t="s">
        <v>104</v>
      </c>
      <c r="C22" s="16">
        <v>741864</v>
      </c>
      <c r="D22" s="16">
        <v>741864</v>
      </c>
      <c r="E22" s="16">
        <v>741864</v>
      </c>
      <c r="F22" s="16"/>
      <c r="G22" s="16"/>
    </row>
    <row r="23" ht="20.25" customHeight="1" spans="1:7">
      <c r="A23" s="15" t="s">
        <v>105</v>
      </c>
      <c r="B23" s="15" t="s">
        <v>106</v>
      </c>
      <c r="C23" s="16">
        <v>659920</v>
      </c>
      <c r="D23" s="16">
        <v>659920</v>
      </c>
      <c r="E23" s="16">
        <v>659920</v>
      </c>
      <c r="F23" s="16"/>
      <c r="G23" s="16"/>
    </row>
    <row r="24" ht="20.25" customHeight="1" spans="1:7">
      <c r="A24" s="73" t="s">
        <v>107</v>
      </c>
      <c r="B24" s="73" t="s">
        <v>108</v>
      </c>
      <c r="C24" s="16">
        <v>659920</v>
      </c>
      <c r="D24" s="16">
        <v>659920</v>
      </c>
      <c r="E24" s="16">
        <v>659920</v>
      </c>
      <c r="F24" s="16"/>
      <c r="G24" s="16"/>
    </row>
    <row r="25" ht="20.25" customHeight="1" spans="1:7">
      <c r="A25" s="74" t="s">
        <v>109</v>
      </c>
      <c r="B25" s="74" t="s">
        <v>110</v>
      </c>
      <c r="C25" s="16">
        <v>338831</v>
      </c>
      <c r="D25" s="16">
        <v>338831</v>
      </c>
      <c r="E25" s="16">
        <v>338831</v>
      </c>
      <c r="F25" s="16"/>
      <c r="G25" s="16"/>
    </row>
    <row r="26" ht="20.25" customHeight="1" spans="1:7">
      <c r="A26" s="74" t="s">
        <v>111</v>
      </c>
      <c r="B26" s="74" t="s">
        <v>112</v>
      </c>
      <c r="C26" s="16">
        <v>64660</v>
      </c>
      <c r="D26" s="16">
        <v>64660</v>
      </c>
      <c r="E26" s="16">
        <v>64660</v>
      </c>
      <c r="F26" s="16"/>
      <c r="G26" s="16"/>
    </row>
    <row r="27" ht="20.25" customHeight="1" spans="1:7">
      <c r="A27" s="74" t="s">
        <v>113</v>
      </c>
      <c r="B27" s="74" t="s">
        <v>114</v>
      </c>
      <c r="C27" s="16">
        <v>247155</v>
      </c>
      <c r="D27" s="16">
        <v>247155</v>
      </c>
      <c r="E27" s="16">
        <v>247155</v>
      </c>
      <c r="F27" s="16"/>
      <c r="G27" s="16"/>
    </row>
    <row r="28" ht="20.25" customHeight="1" spans="1:7">
      <c r="A28" s="74" t="s">
        <v>115</v>
      </c>
      <c r="B28" s="74" t="s">
        <v>116</v>
      </c>
      <c r="C28" s="16">
        <v>9274</v>
      </c>
      <c r="D28" s="16">
        <v>9274</v>
      </c>
      <c r="E28" s="16">
        <v>9274</v>
      </c>
      <c r="F28" s="16"/>
      <c r="G28" s="16"/>
    </row>
    <row r="29" ht="20.25" customHeight="1" spans="1:7">
      <c r="A29" s="15" t="s">
        <v>117</v>
      </c>
      <c r="B29" s="15" t="s">
        <v>118</v>
      </c>
      <c r="C29" s="16">
        <v>696060</v>
      </c>
      <c r="D29" s="16">
        <v>696060</v>
      </c>
      <c r="E29" s="16">
        <v>696060</v>
      </c>
      <c r="F29" s="16"/>
      <c r="G29" s="16"/>
    </row>
    <row r="30" ht="20.25" customHeight="1" spans="1:7">
      <c r="A30" s="73" t="s">
        <v>119</v>
      </c>
      <c r="B30" s="73" t="s">
        <v>120</v>
      </c>
      <c r="C30" s="16">
        <v>696060</v>
      </c>
      <c r="D30" s="16">
        <v>696060</v>
      </c>
      <c r="E30" s="16">
        <v>696060</v>
      </c>
      <c r="F30" s="16"/>
      <c r="G30" s="16"/>
    </row>
    <row r="31" ht="20.25" customHeight="1" spans="1:7">
      <c r="A31" s="74" t="s">
        <v>121</v>
      </c>
      <c r="B31" s="74" t="s">
        <v>122</v>
      </c>
      <c r="C31" s="16">
        <v>696060</v>
      </c>
      <c r="D31" s="16">
        <v>696060</v>
      </c>
      <c r="E31" s="16">
        <v>696060</v>
      </c>
      <c r="F31" s="16"/>
      <c r="G31" s="16"/>
    </row>
    <row r="32" ht="20.25" customHeight="1" spans="1:7">
      <c r="A32" s="55" t="s">
        <v>123</v>
      </c>
      <c r="B32" s="55"/>
      <c r="C32" s="56">
        <v>10415611</v>
      </c>
      <c r="D32" s="56">
        <v>9640291</v>
      </c>
      <c r="E32" s="56">
        <v>9070291</v>
      </c>
      <c r="F32" s="56">
        <v>570000</v>
      </c>
      <c r="G32" s="56">
        <v>775320</v>
      </c>
    </row>
  </sheetData>
  <mergeCells count="7">
    <mergeCell ref="A2:G2"/>
    <mergeCell ref="A3:C3"/>
    <mergeCell ref="A4:B4"/>
    <mergeCell ref="D4:F4"/>
    <mergeCell ref="A32:B32"/>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E25" sqref="E25"/>
    </sheetView>
  </sheetViews>
  <sheetFormatPr defaultColWidth="8.85" defaultRowHeight="15" customHeight="1" outlineLevelRow="6" outlineLevelCol="5"/>
  <cols>
    <col min="1" max="6" width="28.575" customWidth="1"/>
  </cols>
  <sheetData>
    <row r="1" ht="18.75" customHeight="1" spans="1:6">
      <c r="A1" s="66"/>
      <c r="B1" s="66"/>
      <c r="C1" s="67"/>
      <c r="D1" s="1"/>
      <c r="E1" s="1"/>
      <c r="F1" s="68" t="s">
        <v>141</v>
      </c>
    </row>
    <row r="2" ht="41.25" customHeight="1" spans="1:6">
      <c r="A2" s="69" t="s">
        <v>142</v>
      </c>
      <c r="B2" s="69"/>
      <c r="C2" s="69"/>
      <c r="D2" s="69"/>
      <c r="E2" s="69"/>
      <c r="F2" s="69"/>
    </row>
    <row r="3" ht="18.75" customHeight="1" spans="1:6">
      <c r="A3" s="4" t="str">
        <f>"单位名称："&amp;"新平彝族傣族自治县司法局"</f>
        <v>单位名称：新平彝族傣族自治县司法局</v>
      </c>
      <c r="B3" s="4"/>
      <c r="C3" s="4"/>
      <c r="D3" s="70"/>
      <c r="E3" s="1"/>
      <c r="F3" s="68" t="s">
        <v>29</v>
      </c>
    </row>
    <row r="4" ht="18.75" customHeight="1" spans="1:6">
      <c r="A4" s="12" t="s">
        <v>143</v>
      </c>
      <c r="B4" s="54" t="s">
        <v>144</v>
      </c>
      <c r="C4" s="54" t="s">
        <v>145</v>
      </c>
      <c r="D4" s="54"/>
      <c r="E4" s="54"/>
      <c r="F4" s="54" t="s">
        <v>146</v>
      </c>
    </row>
    <row r="5" ht="18.75" customHeight="1" spans="1:6">
      <c r="A5" s="12"/>
      <c r="B5" s="54"/>
      <c r="C5" s="54" t="s">
        <v>34</v>
      </c>
      <c r="D5" s="54" t="s">
        <v>147</v>
      </c>
      <c r="E5" s="54" t="s">
        <v>148</v>
      </c>
      <c r="F5" s="54"/>
    </row>
    <row r="6" ht="18.75" customHeight="1" spans="1:6">
      <c r="A6" s="71">
        <v>1</v>
      </c>
      <c r="B6" s="72">
        <v>2</v>
      </c>
      <c r="C6" s="71">
        <v>3</v>
      </c>
      <c r="D6" s="71">
        <v>4</v>
      </c>
      <c r="E6" s="71">
        <v>5</v>
      </c>
      <c r="F6" s="71">
        <v>6</v>
      </c>
    </row>
    <row r="7" ht="20.25" customHeight="1" spans="1:6">
      <c r="A7" s="16">
        <v>94000</v>
      </c>
      <c r="B7" s="16"/>
      <c r="C7" s="16">
        <v>79000</v>
      </c>
      <c r="D7" s="16"/>
      <c r="E7" s="16">
        <v>79000</v>
      </c>
      <c r="F7" s="16">
        <v>15000</v>
      </c>
    </row>
  </sheetData>
  <mergeCells count="6">
    <mergeCell ref="A2:F2"/>
    <mergeCell ref="A3:C3"/>
    <mergeCell ref="C4:E4"/>
    <mergeCell ref="A4:A5"/>
    <mergeCell ref="B4:B5"/>
    <mergeCell ref="F4:F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3"/>
  <sheetViews>
    <sheetView showZeros="0" workbookViewId="0">
      <selection activeCell="C39" sqref="C39"/>
    </sheetView>
  </sheetViews>
  <sheetFormatPr defaultColWidth="8.85" defaultRowHeight="15" customHeight="1"/>
  <cols>
    <col min="1" max="7" width="28.575" customWidth="1"/>
    <col min="8" max="23" width="14.2833333333333" customWidth="1"/>
  </cols>
  <sheetData>
    <row r="1" ht="18.75" customHeight="1" spans="1:23">
      <c r="A1" s="1"/>
      <c r="B1" s="1"/>
      <c r="C1" s="1"/>
      <c r="D1" s="1"/>
      <c r="E1" s="1"/>
      <c r="F1" s="1"/>
      <c r="G1" s="1"/>
      <c r="H1" s="1"/>
      <c r="I1" s="1"/>
      <c r="J1" s="1"/>
      <c r="K1" s="1"/>
      <c r="L1" s="2"/>
      <c r="M1" s="2"/>
      <c r="N1" s="2"/>
      <c r="O1" s="2"/>
      <c r="P1" s="2"/>
      <c r="Q1" s="2"/>
      <c r="R1" s="2"/>
      <c r="S1" s="2"/>
      <c r="T1" s="2"/>
      <c r="U1" s="2"/>
      <c r="V1" s="2"/>
      <c r="W1" s="2" t="s">
        <v>149</v>
      </c>
    </row>
    <row r="2" ht="45" customHeight="1" spans="1:23">
      <c r="A2" s="3" t="s">
        <v>150</v>
      </c>
      <c r="B2" s="3"/>
      <c r="C2" s="3"/>
      <c r="D2" s="3"/>
      <c r="E2" s="3"/>
      <c r="F2" s="3"/>
      <c r="G2" s="3"/>
      <c r="H2" s="3"/>
      <c r="I2" s="3"/>
      <c r="J2" s="3"/>
      <c r="K2" s="3"/>
      <c r="L2" s="60"/>
      <c r="M2" s="60"/>
      <c r="N2" s="60"/>
      <c r="O2" s="60"/>
      <c r="P2" s="60"/>
      <c r="Q2" s="60"/>
      <c r="R2" s="60"/>
      <c r="S2" s="60"/>
      <c r="T2" s="60"/>
      <c r="U2" s="60"/>
      <c r="V2" s="60"/>
      <c r="W2" s="60"/>
    </row>
    <row r="3" ht="18.75" customHeight="1" spans="1:23">
      <c r="A3" s="4" t="str">
        <f>"单位名称："&amp;"新平彝族傣族自治县司法局"</f>
        <v>单位名称：新平彝族傣族自治县司法局</v>
      </c>
      <c r="B3" s="4"/>
      <c r="C3" s="4"/>
      <c r="D3" s="4"/>
      <c r="E3" s="4"/>
      <c r="F3" s="4"/>
      <c r="G3" s="4"/>
      <c r="H3" s="61"/>
      <c r="I3" s="61"/>
      <c r="J3" s="61"/>
      <c r="K3" s="61"/>
      <c r="L3" s="5"/>
      <c r="M3" s="5"/>
      <c r="N3" s="5"/>
      <c r="O3" s="5"/>
      <c r="P3" s="5"/>
      <c r="Q3" s="5"/>
      <c r="R3" s="5"/>
      <c r="S3" s="5"/>
      <c r="T3" s="5"/>
      <c r="U3" s="5"/>
      <c r="V3" s="5"/>
      <c r="W3" s="5" t="s">
        <v>29</v>
      </c>
    </row>
    <row r="4" ht="18.75" customHeight="1" spans="1:23">
      <c r="A4" s="62" t="s">
        <v>151</v>
      </c>
      <c r="B4" s="62" t="s">
        <v>152</v>
      </c>
      <c r="C4" s="62" t="s">
        <v>153</v>
      </c>
      <c r="D4" s="62" t="s">
        <v>154</v>
      </c>
      <c r="E4" s="62" t="s">
        <v>155</v>
      </c>
      <c r="F4" s="62" t="s">
        <v>156</v>
      </c>
      <c r="G4" s="62" t="s">
        <v>157</v>
      </c>
      <c r="H4" s="63" t="s">
        <v>32</v>
      </c>
      <c r="I4" s="63" t="s">
        <v>158</v>
      </c>
      <c r="J4" s="62"/>
      <c r="K4" s="62"/>
      <c r="L4" s="62"/>
      <c r="M4" s="62"/>
      <c r="N4" s="62" t="s">
        <v>159</v>
      </c>
      <c r="O4" s="62"/>
      <c r="P4" s="62"/>
      <c r="Q4" s="62" t="s">
        <v>38</v>
      </c>
      <c r="R4" s="62" t="s">
        <v>63</v>
      </c>
      <c r="S4" s="62"/>
      <c r="T4" s="62"/>
      <c r="U4" s="62"/>
      <c r="V4" s="62"/>
      <c r="W4" s="62"/>
    </row>
    <row r="5" ht="18.75" customHeight="1" spans="1:23">
      <c r="A5" s="62"/>
      <c r="B5" s="62"/>
      <c r="C5" s="62"/>
      <c r="D5" s="62"/>
      <c r="E5" s="62"/>
      <c r="F5" s="62"/>
      <c r="G5" s="62"/>
      <c r="H5" s="63" t="s">
        <v>160</v>
      </c>
      <c r="I5" s="63" t="s">
        <v>161</v>
      </c>
      <c r="J5" s="62" t="s">
        <v>36</v>
      </c>
      <c r="K5" s="62" t="s">
        <v>37</v>
      </c>
      <c r="L5" s="62"/>
      <c r="M5" s="62"/>
      <c r="N5" s="62" t="s">
        <v>159</v>
      </c>
      <c r="O5" s="62" t="s">
        <v>36</v>
      </c>
      <c r="P5" s="62" t="s">
        <v>37</v>
      </c>
      <c r="Q5" s="62" t="s">
        <v>38</v>
      </c>
      <c r="R5" s="62" t="s">
        <v>63</v>
      </c>
      <c r="S5" s="62" t="s">
        <v>41</v>
      </c>
      <c r="T5" s="62" t="s">
        <v>42</v>
      </c>
      <c r="U5" s="62" t="s">
        <v>43</v>
      </c>
      <c r="V5" s="62" t="s">
        <v>44</v>
      </c>
      <c r="W5" s="62" t="s">
        <v>45</v>
      </c>
    </row>
    <row r="6" ht="18.75" customHeight="1" spans="1:23">
      <c r="A6" s="62"/>
      <c r="B6" s="62"/>
      <c r="C6" s="62"/>
      <c r="D6" s="62"/>
      <c r="E6" s="62"/>
      <c r="F6" s="62"/>
      <c r="G6" s="62"/>
      <c r="H6" s="63"/>
      <c r="I6" s="63" t="s">
        <v>162</v>
      </c>
      <c r="J6" s="62" t="s">
        <v>163</v>
      </c>
      <c r="K6" s="62" t="s">
        <v>164</v>
      </c>
      <c r="L6" s="62" t="s">
        <v>165</v>
      </c>
      <c r="M6" s="62" t="s">
        <v>166</v>
      </c>
      <c r="N6" s="62" t="s">
        <v>35</v>
      </c>
      <c r="O6" s="62" t="s">
        <v>36</v>
      </c>
      <c r="P6" s="62" t="s">
        <v>37</v>
      </c>
      <c r="Q6" s="62"/>
      <c r="R6" s="62" t="s">
        <v>34</v>
      </c>
      <c r="S6" s="62" t="s">
        <v>41</v>
      </c>
      <c r="T6" s="62" t="s">
        <v>42</v>
      </c>
      <c r="U6" s="62" t="s">
        <v>43</v>
      </c>
      <c r="V6" s="62" t="s">
        <v>44</v>
      </c>
      <c r="W6" s="62" t="s">
        <v>45</v>
      </c>
    </row>
    <row r="7" ht="22.65" customHeight="1" spans="1:23">
      <c r="A7" s="62"/>
      <c r="B7" s="62"/>
      <c r="C7" s="62"/>
      <c r="D7" s="62"/>
      <c r="E7" s="62"/>
      <c r="F7" s="62"/>
      <c r="G7" s="62"/>
      <c r="H7" s="63"/>
      <c r="I7" s="63" t="s">
        <v>34</v>
      </c>
      <c r="J7" s="62"/>
      <c r="K7" s="62"/>
      <c r="L7" s="62"/>
      <c r="M7" s="62"/>
      <c r="N7" s="62"/>
      <c r="O7" s="62"/>
      <c r="P7" s="62"/>
      <c r="Q7" s="62"/>
      <c r="R7" s="62"/>
      <c r="S7" s="62"/>
      <c r="T7" s="62"/>
      <c r="U7" s="62"/>
      <c r="V7" s="62"/>
      <c r="W7" s="62"/>
    </row>
    <row r="8" ht="18.75" customHeight="1" spans="1:23">
      <c r="A8" s="63" t="s">
        <v>46</v>
      </c>
      <c r="B8" s="63">
        <v>2</v>
      </c>
      <c r="C8" s="63">
        <v>3</v>
      </c>
      <c r="D8" s="63">
        <v>4</v>
      </c>
      <c r="E8" s="63">
        <v>5</v>
      </c>
      <c r="F8" s="63">
        <v>6</v>
      </c>
      <c r="G8" s="63">
        <v>7</v>
      </c>
      <c r="H8" s="63">
        <v>8</v>
      </c>
      <c r="I8" s="63">
        <v>9</v>
      </c>
      <c r="J8" s="63">
        <v>10</v>
      </c>
      <c r="K8" s="63">
        <v>11</v>
      </c>
      <c r="L8" s="63">
        <v>12</v>
      </c>
      <c r="M8" s="63">
        <v>13</v>
      </c>
      <c r="N8" s="63">
        <v>14</v>
      </c>
      <c r="O8" s="63">
        <v>15</v>
      </c>
      <c r="P8" s="63">
        <v>16</v>
      </c>
      <c r="Q8" s="63">
        <v>17</v>
      </c>
      <c r="R8" s="63">
        <v>18</v>
      </c>
      <c r="S8" s="63">
        <v>19</v>
      </c>
      <c r="T8" s="63">
        <v>20</v>
      </c>
      <c r="U8" s="63">
        <v>21</v>
      </c>
      <c r="V8" s="63">
        <v>22</v>
      </c>
      <c r="W8" s="63">
        <v>23</v>
      </c>
    </row>
    <row r="9" ht="18.75" customHeight="1" spans="1:23">
      <c r="A9" s="8" t="s">
        <v>56</v>
      </c>
      <c r="B9" s="8"/>
      <c r="C9" s="9"/>
      <c r="D9" s="8"/>
      <c r="E9" s="8"/>
      <c r="F9" s="8"/>
      <c r="G9" s="8"/>
      <c r="H9" s="16">
        <v>9640291</v>
      </c>
      <c r="I9" s="16">
        <v>9640291</v>
      </c>
      <c r="J9" s="16"/>
      <c r="K9" s="16"/>
      <c r="L9" s="16">
        <v>9640291</v>
      </c>
      <c r="M9" s="16"/>
      <c r="N9" s="16"/>
      <c r="O9" s="16"/>
      <c r="P9" s="16"/>
      <c r="Q9" s="16"/>
      <c r="R9" s="16"/>
      <c r="S9" s="16"/>
      <c r="T9" s="16"/>
      <c r="U9" s="16"/>
      <c r="V9" s="16"/>
      <c r="W9" s="16"/>
    </row>
    <row r="10" ht="18.75" customHeight="1" spans="1:23">
      <c r="A10" s="64" t="s">
        <v>56</v>
      </c>
      <c r="B10" s="8" t="s">
        <v>167</v>
      </c>
      <c r="C10" s="9" t="s">
        <v>168</v>
      </c>
      <c r="D10" s="8" t="s">
        <v>81</v>
      </c>
      <c r="E10" s="8" t="s">
        <v>82</v>
      </c>
      <c r="F10" s="8" t="s">
        <v>169</v>
      </c>
      <c r="G10" s="8" t="s">
        <v>170</v>
      </c>
      <c r="H10" s="16">
        <v>1614108</v>
      </c>
      <c r="I10" s="16">
        <v>1614108</v>
      </c>
      <c r="J10" s="16"/>
      <c r="K10" s="16"/>
      <c r="L10" s="16">
        <v>1614108</v>
      </c>
      <c r="M10" s="16"/>
      <c r="N10" s="16"/>
      <c r="O10" s="16"/>
      <c r="P10" s="23"/>
      <c r="Q10" s="16"/>
      <c r="R10" s="16"/>
      <c r="S10" s="16"/>
      <c r="T10" s="16"/>
      <c r="U10" s="16"/>
      <c r="V10" s="16"/>
      <c r="W10" s="16"/>
    </row>
    <row r="11" ht="18.75" customHeight="1" spans="1:23">
      <c r="A11" s="64" t="s">
        <v>56</v>
      </c>
      <c r="B11" s="8" t="s">
        <v>167</v>
      </c>
      <c r="C11" s="9" t="s">
        <v>168</v>
      </c>
      <c r="D11" s="8" t="s">
        <v>81</v>
      </c>
      <c r="E11" s="8" t="s">
        <v>82</v>
      </c>
      <c r="F11" s="8" t="s">
        <v>171</v>
      </c>
      <c r="G11" s="8" t="s">
        <v>172</v>
      </c>
      <c r="H11" s="16">
        <v>90000</v>
      </c>
      <c r="I11" s="16">
        <v>90000</v>
      </c>
      <c r="J11" s="16"/>
      <c r="K11" s="16"/>
      <c r="L11" s="16">
        <v>90000</v>
      </c>
      <c r="M11" s="16"/>
      <c r="N11" s="16"/>
      <c r="O11" s="16"/>
      <c r="P11" s="23"/>
      <c r="Q11" s="16"/>
      <c r="R11" s="16"/>
      <c r="S11" s="16"/>
      <c r="T11" s="16"/>
      <c r="U11" s="16"/>
      <c r="V11" s="16"/>
      <c r="W11" s="16"/>
    </row>
    <row r="12" ht="18.75" customHeight="1" spans="1:23">
      <c r="A12" s="64" t="s">
        <v>56</v>
      </c>
      <c r="B12" s="8" t="s">
        <v>167</v>
      </c>
      <c r="C12" s="9" t="s">
        <v>168</v>
      </c>
      <c r="D12" s="8" t="s">
        <v>81</v>
      </c>
      <c r="E12" s="8" t="s">
        <v>82</v>
      </c>
      <c r="F12" s="8" t="s">
        <v>171</v>
      </c>
      <c r="G12" s="8" t="s">
        <v>172</v>
      </c>
      <c r="H12" s="16">
        <v>2391180</v>
      </c>
      <c r="I12" s="16">
        <v>2391180</v>
      </c>
      <c r="J12" s="16"/>
      <c r="K12" s="16"/>
      <c r="L12" s="16">
        <v>2391180</v>
      </c>
      <c r="M12" s="16"/>
      <c r="N12" s="16"/>
      <c r="O12" s="16"/>
      <c r="P12" s="23"/>
      <c r="Q12" s="16"/>
      <c r="R12" s="16"/>
      <c r="S12" s="16"/>
      <c r="T12" s="16"/>
      <c r="U12" s="16"/>
      <c r="V12" s="16"/>
      <c r="W12" s="16"/>
    </row>
    <row r="13" ht="18.75" customHeight="1" spans="1:23">
      <c r="A13" s="64" t="s">
        <v>56</v>
      </c>
      <c r="B13" s="8" t="s">
        <v>173</v>
      </c>
      <c r="C13" s="9" t="s">
        <v>174</v>
      </c>
      <c r="D13" s="8" t="s">
        <v>81</v>
      </c>
      <c r="E13" s="8" t="s">
        <v>82</v>
      </c>
      <c r="F13" s="8" t="s">
        <v>175</v>
      </c>
      <c r="G13" s="8" t="s">
        <v>176</v>
      </c>
      <c r="H13" s="16">
        <v>762</v>
      </c>
      <c r="I13" s="16">
        <v>762</v>
      </c>
      <c r="J13" s="16"/>
      <c r="K13" s="16"/>
      <c r="L13" s="16">
        <v>762</v>
      </c>
      <c r="M13" s="16"/>
      <c r="N13" s="16"/>
      <c r="O13" s="16"/>
      <c r="P13" s="23"/>
      <c r="Q13" s="16"/>
      <c r="R13" s="16"/>
      <c r="S13" s="16"/>
      <c r="T13" s="16"/>
      <c r="U13" s="16"/>
      <c r="V13" s="16"/>
      <c r="W13" s="16"/>
    </row>
    <row r="14" ht="18.75" customHeight="1" spans="1:23">
      <c r="A14" s="64" t="s">
        <v>56</v>
      </c>
      <c r="B14" s="8" t="s">
        <v>173</v>
      </c>
      <c r="C14" s="9" t="s">
        <v>174</v>
      </c>
      <c r="D14" s="8" t="s">
        <v>95</v>
      </c>
      <c r="E14" s="8" t="s">
        <v>96</v>
      </c>
      <c r="F14" s="8" t="s">
        <v>175</v>
      </c>
      <c r="G14" s="8" t="s">
        <v>176</v>
      </c>
      <c r="H14" s="16">
        <v>5229</v>
      </c>
      <c r="I14" s="16">
        <v>5229</v>
      </c>
      <c r="J14" s="16"/>
      <c r="K14" s="16"/>
      <c r="L14" s="16">
        <v>5229</v>
      </c>
      <c r="M14" s="16"/>
      <c r="N14" s="16"/>
      <c r="O14" s="16"/>
      <c r="P14" s="23"/>
      <c r="Q14" s="16"/>
      <c r="R14" s="16"/>
      <c r="S14" s="16"/>
      <c r="T14" s="16"/>
      <c r="U14" s="16"/>
      <c r="V14" s="16"/>
      <c r="W14" s="16"/>
    </row>
    <row r="15" ht="18.75" customHeight="1" spans="1:23">
      <c r="A15" s="64" t="s">
        <v>56</v>
      </c>
      <c r="B15" s="8" t="s">
        <v>173</v>
      </c>
      <c r="C15" s="9" t="s">
        <v>174</v>
      </c>
      <c r="D15" s="8" t="s">
        <v>103</v>
      </c>
      <c r="E15" s="8" t="s">
        <v>104</v>
      </c>
      <c r="F15" s="8" t="s">
        <v>177</v>
      </c>
      <c r="G15" s="8" t="s">
        <v>178</v>
      </c>
      <c r="H15" s="16">
        <v>741864</v>
      </c>
      <c r="I15" s="16">
        <v>741864</v>
      </c>
      <c r="J15" s="16"/>
      <c r="K15" s="16"/>
      <c r="L15" s="16">
        <v>741864</v>
      </c>
      <c r="M15" s="16"/>
      <c r="N15" s="16"/>
      <c r="O15" s="16"/>
      <c r="P15" s="23"/>
      <c r="Q15" s="16"/>
      <c r="R15" s="16"/>
      <c r="S15" s="16"/>
      <c r="T15" s="16"/>
      <c r="U15" s="16"/>
      <c r="V15" s="16"/>
      <c r="W15" s="16"/>
    </row>
    <row r="16" ht="18.75" customHeight="1" spans="1:23">
      <c r="A16" s="64" t="s">
        <v>56</v>
      </c>
      <c r="B16" s="8" t="s">
        <v>173</v>
      </c>
      <c r="C16" s="9" t="s">
        <v>174</v>
      </c>
      <c r="D16" s="8" t="s">
        <v>109</v>
      </c>
      <c r="E16" s="8" t="s">
        <v>110</v>
      </c>
      <c r="F16" s="8" t="s">
        <v>179</v>
      </c>
      <c r="G16" s="8" t="s">
        <v>180</v>
      </c>
      <c r="H16" s="16">
        <v>15984</v>
      </c>
      <c r="I16" s="16">
        <v>15984</v>
      </c>
      <c r="J16" s="16"/>
      <c r="K16" s="16"/>
      <c r="L16" s="16">
        <v>15984</v>
      </c>
      <c r="M16" s="16"/>
      <c r="N16" s="16"/>
      <c r="O16" s="16"/>
      <c r="P16" s="23"/>
      <c r="Q16" s="16"/>
      <c r="R16" s="16"/>
      <c r="S16" s="16"/>
      <c r="T16" s="16"/>
      <c r="U16" s="16"/>
      <c r="V16" s="16"/>
      <c r="W16" s="16"/>
    </row>
    <row r="17" ht="18.75" customHeight="1" spans="1:23">
      <c r="A17" s="64" t="s">
        <v>56</v>
      </c>
      <c r="B17" s="8" t="s">
        <v>173</v>
      </c>
      <c r="C17" s="9" t="s">
        <v>174</v>
      </c>
      <c r="D17" s="8" t="s">
        <v>109</v>
      </c>
      <c r="E17" s="8" t="s">
        <v>110</v>
      </c>
      <c r="F17" s="8" t="s">
        <v>179</v>
      </c>
      <c r="G17" s="8" t="s">
        <v>180</v>
      </c>
      <c r="H17" s="16">
        <v>322847</v>
      </c>
      <c r="I17" s="16">
        <v>322847</v>
      </c>
      <c r="J17" s="16"/>
      <c r="K17" s="16"/>
      <c r="L17" s="16">
        <v>322847</v>
      </c>
      <c r="M17" s="16"/>
      <c r="N17" s="16"/>
      <c r="O17" s="16"/>
      <c r="P17" s="23"/>
      <c r="Q17" s="16"/>
      <c r="R17" s="16"/>
      <c r="S17" s="16"/>
      <c r="T17" s="16"/>
      <c r="U17" s="16"/>
      <c r="V17" s="16"/>
      <c r="W17" s="16"/>
    </row>
    <row r="18" ht="18.75" customHeight="1" spans="1:23">
      <c r="A18" s="64" t="s">
        <v>56</v>
      </c>
      <c r="B18" s="8" t="s">
        <v>173</v>
      </c>
      <c r="C18" s="9" t="s">
        <v>174</v>
      </c>
      <c r="D18" s="8" t="s">
        <v>111</v>
      </c>
      <c r="E18" s="8" t="s">
        <v>112</v>
      </c>
      <c r="F18" s="8" t="s">
        <v>179</v>
      </c>
      <c r="G18" s="8" t="s">
        <v>180</v>
      </c>
      <c r="H18" s="16">
        <v>2664</v>
      </c>
      <c r="I18" s="16">
        <v>2664</v>
      </c>
      <c r="J18" s="16"/>
      <c r="K18" s="16"/>
      <c r="L18" s="16">
        <v>2664</v>
      </c>
      <c r="M18" s="16"/>
      <c r="N18" s="16"/>
      <c r="O18" s="16"/>
      <c r="P18" s="23"/>
      <c r="Q18" s="16"/>
      <c r="R18" s="16"/>
      <c r="S18" s="16"/>
      <c r="T18" s="16"/>
      <c r="U18" s="16"/>
      <c r="V18" s="16"/>
      <c r="W18" s="16"/>
    </row>
    <row r="19" ht="18.75" customHeight="1" spans="1:23">
      <c r="A19" s="64" t="s">
        <v>56</v>
      </c>
      <c r="B19" s="8" t="s">
        <v>173</v>
      </c>
      <c r="C19" s="9" t="s">
        <v>174</v>
      </c>
      <c r="D19" s="8" t="s">
        <v>111</v>
      </c>
      <c r="E19" s="8" t="s">
        <v>112</v>
      </c>
      <c r="F19" s="8" t="s">
        <v>179</v>
      </c>
      <c r="G19" s="8" t="s">
        <v>180</v>
      </c>
      <c r="H19" s="16">
        <v>61996</v>
      </c>
      <c r="I19" s="16">
        <v>61996</v>
      </c>
      <c r="J19" s="16"/>
      <c r="K19" s="16"/>
      <c r="L19" s="16">
        <v>61996</v>
      </c>
      <c r="M19" s="16"/>
      <c r="N19" s="16"/>
      <c r="O19" s="16"/>
      <c r="P19" s="23"/>
      <c r="Q19" s="16"/>
      <c r="R19" s="16"/>
      <c r="S19" s="16"/>
      <c r="T19" s="16"/>
      <c r="U19" s="16"/>
      <c r="V19" s="16"/>
      <c r="W19" s="16"/>
    </row>
    <row r="20" ht="18.75" customHeight="1" spans="1:23">
      <c r="A20" s="64" t="s">
        <v>56</v>
      </c>
      <c r="B20" s="8" t="s">
        <v>173</v>
      </c>
      <c r="C20" s="9" t="s">
        <v>174</v>
      </c>
      <c r="D20" s="8" t="s">
        <v>113</v>
      </c>
      <c r="E20" s="8" t="s">
        <v>114</v>
      </c>
      <c r="F20" s="8" t="s">
        <v>181</v>
      </c>
      <c r="G20" s="8" t="s">
        <v>182</v>
      </c>
      <c r="H20" s="16">
        <v>247155</v>
      </c>
      <c r="I20" s="16">
        <v>247155</v>
      </c>
      <c r="J20" s="16"/>
      <c r="K20" s="16"/>
      <c r="L20" s="16">
        <v>247155</v>
      </c>
      <c r="M20" s="16"/>
      <c r="N20" s="16"/>
      <c r="O20" s="16"/>
      <c r="P20" s="23"/>
      <c r="Q20" s="16"/>
      <c r="R20" s="16"/>
      <c r="S20" s="16"/>
      <c r="T20" s="16"/>
      <c r="U20" s="16"/>
      <c r="V20" s="16"/>
      <c r="W20" s="16"/>
    </row>
    <row r="21" ht="18.75" customHeight="1" spans="1:23">
      <c r="A21" s="64" t="s">
        <v>56</v>
      </c>
      <c r="B21" s="8" t="s">
        <v>173</v>
      </c>
      <c r="C21" s="9" t="s">
        <v>174</v>
      </c>
      <c r="D21" s="8" t="s">
        <v>115</v>
      </c>
      <c r="E21" s="8" t="s">
        <v>116</v>
      </c>
      <c r="F21" s="8" t="s">
        <v>175</v>
      </c>
      <c r="G21" s="8" t="s">
        <v>176</v>
      </c>
      <c r="H21" s="16">
        <v>9274</v>
      </c>
      <c r="I21" s="16">
        <v>9274</v>
      </c>
      <c r="J21" s="16"/>
      <c r="K21" s="16"/>
      <c r="L21" s="16">
        <v>9274</v>
      </c>
      <c r="M21" s="16"/>
      <c r="N21" s="16"/>
      <c r="O21" s="16"/>
      <c r="P21" s="23"/>
      <c r="Q21" s="16"/>
      <c r="R21" s="16"/>
      <c r="S21" s="16"/>
      <c r="T21" s="16"/>
      <c r="U21" s="16"/>
      <c r="V21" s="16"/>
      <c r="W21" s="16"/>
    </row>
    <row r="22" ht="18.75" customHeight="1" spans="1:23">
      <c r="A22" s="64" t="s">
        <v>56</v>
      </c>
      <c r="B22" s="8" t="s">
        <v>183</v>
      </c>
      <c r="C22" s="9" t="s">
        <v>122</v>
      </c>
      <c r="D22" s="8" t="s">
        <v>121</v>
      </c>
      <c r="E22" s="8" t="s">
        <v>122</v>
      </c>
      <c r="F22" s="8" t="s">
        <v>184</v>
      </c>
      <c r="G22" s="8" t="s">
        <v>122</v>
      </c>
      <c r="H22" s="16">
        <v>696060</v>
      </c>
      <c r="I22" s="16">
        <v>696060</v>
      </c>
      <c r="J22" s="16"/>
      <c r="K22" s="16"/>
      <c r="L22" s="16">
        <v>696060</v>
      </c>
      <c r="M22" s="16"/>
      <c r="N22" s="16"/>
      <c r="O22" s="16"/>
      <c r="P22" s="23"/>
      <c r="Q22" s="16"/>
      <c r="R22" s="16"/>
      <c r="S22" s="16"/>
      <c r="T22" s="16"/>
      <c r="U22" s="16"/>
      <c r="V22" s="16"/>
      <c r="W22" s="16"/>
    </row>
    <row r="23" ht="18.75" customHeight="1" spans="1:23">
      <c r="A23" s="64" t="s">
        <v>56</v>
      </c>
      <c r="B23" s="8" t="s">
        <v>185</v>
      </c>
      <c r="C23" s="9" t="s">
        <v>186</v>
      </c>
      <c r="D23" s="8" t="s">
        <v>81</v>
      </c>
      <c r="E23" s="8" t="s">
        <v>82</v>
      </c>
      <c r="F23" s="8" t="s">
        <v>187</v>
      </c>
      <c r="G23" s="8" t="s">
        <v>188</v>
      </c>
      <c r="H23" s="16">
        <v>277800</v>
      </c>
      <c r="I23" s="16">
        <v>277800</v>
      </c>
      <c r="J23" s="16"/>
      <c r="K23" s="16"/>
      <c r="L23" s="65">
        <v>277800</v>
      </c>
      <c r="M23" s="16"/>
      <c r="N23" s="16"/>
      <c r="O23" s="16"/>
      <c r="P23" s="23"/>
      <c r="Q23" s="16"/>
      <c r="R23" s="16"/>
      <c r="S23" s="16"/>
      <c r="T23" s="16"/>
      <c r="U23" s="16"/>
      <c r="V23" s="16"/>
      <c r="W23" s="16"/>
    </row>
    <row r="24" ht="18.75" customHeight="1" spans="1:23">
      <c r="A24" s="64" t="s">
        <v>56</v>
      </c>
      <c r="B24" s="8" t="s">
        <v>189</v>
      </c>
      <c r="C24" s="9" t="s">
        <v>190</v>
      </c>
      <c r="D24" s="8" t="s">
        <v>81</v>
      </c>
      <c r="E24" s="8" t="s">
        <v>82</v>
      </c>
      <c r="F24" s="8" t="s">
        <v>191</v>
      </c>
      <c r="G24" s="8" t="s">
        <v>190</v>
      </c>
      <c r="H24" s="16">
        <v>49600</v>
      </c>
      <c r="I24" s="16">
        <v>49600</v>
      </c>
      <c r="J24" s="16"/>
      <c r="K24" s="16"/>
      <c r="L24" s="65">
        <v>49600</v>
      </c>
      <c r="M24" s="16"/>
      <c r="N24" s="16"/>
      <c r="O24" s="16"/>
      <c r="P24" s="23"/>
      <c r="Q24" s="16"/>
      <c r="R24" s="16"/>
      <c r="S24" s="16"/>
      <c r="T24" s="16"/>
      <c r="U24" s="16"/>
      <c r="V24" s="16"/>
      <c r="W24" s="16"/>
    </row>
    <row r="25" ht="18.75" customHeight="1" spans="1:23">
      <c r="A25" s="64" t="s">
        <v>56</v>
      </c>
      <c r="B25" s="8" t="s">
        <v>189</v>
      </c>
      <c r="C25" s="9" t="s">
        <v>190</v>
      </c>
      <c r="D25" s="8" t="s">
        <v>95</v>
      </c>
      <c r="E25" s="8" t="s">
        <v>96</v>
      </c>
      <c r="F25" s="8" t="s">
        <v>191</v>
      </c>
      <c r="G25" s="8" t="s">
        <v>190</v>
      </c>
      <c r="H25" s="16">
        <v>11200</v>
      </c>
      <c r="I25" s="16">
        <v>11200</v>
      </c>
      <c r="J25" s="16"/>
      <c r="K25" s="16"/>
      <c r="L25" s="65">
        <v>11200</v>
      </c>
      <c r="M25" s="16"/>
      <c r="N25" s="16"/>
      <c r="O25" s="16"/>
      <c r="P25" s="23"/>
      <c r="Q25" s="16"/>
      <c r="R25" s="16"/>
      <c r="S25" s="16"/>
      <c r="T25" s="16"/>
      <c r="U25" s="16"/>
      <c r="V25" s="16"/>
      <c r="W25" s="16"/>
    </row>
    <row r="26" ht="18.75" customHeight="1" spans="1:23">
      <c r="A26" s="64" t="s">
        <v>56</v>
      </c>
      <c r="B26" s="8" t="s">
        <v>192</v>
      </c>
      <c r="C26" s="9" t="s">
        <v>193</v>
      </c>
      <c r="D26" s="8" t="s">
        <v>81</v>
      </c>
      <c r="E26" s="8" t="s">
        <v>82</v>
      </c>
      <c r="F26" s="8" t="s">
        <v>194</v>
      </c>
      <c r="G26" s="8" t="s">
        <v>195</v>
      </c>
      <c r="H26" s="16">
        <v>5000</v>
      </c>
      <c r="I26" s="16">
        <v>5000</v>
      </c>
      <c r="J26" s="16"/>
      <c r="K26" s="16"/>
      <c r="L26" s="65">
        <v>5000</v>
      </c>
      <c r="M26" s="16"/>
      <c r="N26" s="16"/>
      <c r="O26" s="16"/>
      <c r="P26" s="23"/>
      <c r="Q26" s="16"/>
      <c r="R26" s="16"/>
      <c r="S26" s="16"/>
      <c r="T26" s="16"/>
      <c r="U26" s="16"/>
      <c r="V26" s="16"/>
      <c r="W26" s="16"/>
    </row>
    <row r="27" ht="18.75" customHeight="1" spans="1:23">
      <c r="A27" s="64" t="s">
        <v>56</v>
      </c>
      <c r="B27" s="8" t="s">
        <v>192</v>
      </c>
      <c r="C27" s="9" t="s">
        <v>193</v>
      </c>
      <c r="D27" s="8" t="s">
        <v>81</v>
      </c>
      <c r="E27" s="8" t="s">
        <v>82</v>
      </c>
      <c r="F27" s="8" t="s">
        <v>194</v>
      </c>
      <c r="G27" s="8" t="s">
        <v>195</v>
      </c>
      <c r="H27" s="16">
        <v>27200</v>
      </c>
      <c r="I27" s="16">
        <v>27200</v>
      </c>
      <c r="J27" s="16"/>
      <c r="K27" s="16"/>
      <c r="L27" s="65">
        <v>27200</v>
      </c>
      <c r="M27" s="16"/>
      <c r="N27" s="16"/>
      <c r="O27" s="16"/>
      <c r="P27" s="23"/>
      <c r="Q27" s="16"/>
      <c r="R27" s="16"/>
      <c r="S27" s="16"/>
      <c r="T27" s="16"/>
      <c r="U27" s="16"/>
      <c r="V27" s="16"/>
      <c r="W27" s="16"/>
    </row>
    <row r="28" ht="18.75" customHeight="1" spans="1:23">
      <c r="A28" s="64" t="s">
        <v>56</v>
      </c>
      <c r="B28" s="8" t="s">
        <v>192</v>
      </c>
      <c r="C28" s="9" t="s">
        <v>193</v>
      </c>
      <c r="D28" s="8" t="s">
        <v>81</v>
      </c>
      <c r="E28" s="8" t="s">
        <v>82</v>
      </c>
      <c r="F28" s="8" t="s">
        <v>196</v>
      </c>
      <c r="G28" s="8" t="s">
        <v>197</v>
      </c>
      <c r="H28" s="16">
        <v>15000</v>
      </c>
      <c r="I28" s="16">
        <v>15000</v>
      </c>
      <c r="J28" s="16"/>
      <c r="K28" s="16"/>
      <c r="L28" s="65">
        <v>15000</v>
      </c>
      <c r="M28" s="16"/>
      <c r="N28" s="16"/>
      <c r="O28" s="16"/>
      <c r="P28" s="23"/>
      <c r="Q28" s="16"/>
      <c r="R28" s="16"/>
      <c r="S28" s="16"/>
      <c r="T28" s="16"/>
      <c r="U28" s="16"/>
      <c r="V28" s="16"/>
      <c r="W28" s="16"/>
    </row>
    <row r="29" ht="18.75" customHeight="1" spans="1:23">
      <c r="A29" s="64" t="s">
        <v>56</v>
      </c>
      <c r="B29" s="8" t="s">
        <v>192</v>
      </c>
      <c r="C29" s="9" t="s">
        <v>193</v>
      </c>
      <c r="D29" s="8" t="s">
        <v>81</v>
      </c>
      <c r="E29" s="8" t="s">
        <v>82</v>
      </c>
      <c r="F29" s="8" t="s">
        <v>198</v>
      </c>
      <c r="G29" s="8" t="s">
        <v>199</v>
      </c>
      <c r="H29" s="16">
        <v>20000</v>
      </c>
      <c r="I29" s="16">
        <v>20000</v>
      </c>
      <c r="J29" s="16"/>
      <c r="K29" s="16"/>
      <c r="L29" s="65">
        <v>20000</v>
      </c>
      <c r="M29" s="16"/>
      <c r="N29" s="16"/>
      <c r="O29" s="16"/>
      <c r="P29" s="23"/>
      <c r="Q29" s="16"/>
      <c r="R29" s="16"/>
      <c r="S29" s="16"/>
      <c r="T29" s="16"/>
      <c r="U29" s="16"/>
      <c r="V29" s="16"/>
      <c r="W29" s="16"/>
    </row>
    <row r="30" ht="18.75" customHeight="1" spans="1:23">
      <c r="A30" s="64" t="s">
        <v>56</v>
      </c>
      <c r="B30" s="8" t="s">
        <v>192</v>
      </c>
      <c r="C30" s="9" t="s">
        <v>193</v>
      </c>
      <c r="D30" s="8" t="s">
        <v>81</v>
      </c>
      <c r="E30" s="8" t="s">
        <v>82</v>
      </c>
      <c r="F30" s="8" t="s">
        <v>200</v>
      </c>
      <c r="G30" s="8" t="s">
        <v>201</v>
      </c>
      <c r="H30" s="16">
        <v>59000</v>
      </c>
      <c r="I30" s="16">
        <v>59000</v>
      </c>
      <c r="J30" s="16"/>
      <c r="K30" s="16"/>
      <c r="L30" s="65">
        <v>59000</v>
      </c>
      <c r="M30" s="16"/>
      <c r="N30" s="16"/>
      <c r="O30" s="16"/>
      <c r="P30" s="23"/>
      <c r="Q30" s="16"/>
      <c r="R30" s="16"/>
      <c r="S30" s="16"/>
      <c r="T30" s="16"/>
      <c r="U30" s="16"/>
      <c r="V30" s="16"/>
      <c r="W30" s="16"/>
    </row>
    <row r="31" ht="18.75" customHeight="1" spans="1:23">
      <c r="A31" s="64" t="s">
        <v>56</v>
      </c>
      <c r="B31" s="8" t="s">
        <v>192</v>
      </c>
      <c r="C31" s="9" t="s">
        <v>193</v>
      </c>
      <c r="D31" s="8" t="s">
        <v>95</v>
      </c>
      <c r="E31" s="8" t="s">
        <v>96</v>
      </c>
      <c r="F31" s="8" t="s">
        <v>194</v>
      </c>
      <c r="G31" s="8" t="s">
        <v>195</v>
      </c>
      <c r="H31" s="16">
        <v>36400</v>
      </c>
      <c r="I31" s="16">
        <v>36400</v>
      </c>
      <c r="J31" s="16"/>
      <c r="K31" s="16"/>
      <c r="L31" s="65">
        <v>36400</v>
      </c>
      <c r="M31" s="16"/>
      <c r="N31" s="16"/>
      <c r="O31" s="16"/>
      <c r="P31" s="23"/>
      <c r="Q31" s="16"/>
      <c r="R31" s="16"/>
      <c r="S31" s="16"/>
      <c r="T31" s="16"/>
      <c r="U31" s="16"/>
      <c r="V31" s="16"/>
      <c r="W31" s="16"/>
    </row>
    <row r="32" ht="18.75" customHeight="1" spans="1:23">
      <c r="A32" s="64" t="s">
        <v>56</v>
      </c>
      <c r="B32" s="8" t="s">
        <v>202</v>
      </c>
      <c r="C32" s="9" t="s">
        <v>146</v>
      </c>
      <c r="D32" s="8" t="s">
        <v>81</v>
      </c>
      <c r="E32" s="8" t="s">
        <v>82</v>
      </c>
      <c r="F32" s="8" t="s">
        <v>203</v>
      </c>
      <c r="G32" s="8" t="s">
        <v>146</v>
      </c>
      <c r="H32" s="16">
        <v>15000</v>
      </c>
      <c r="I32" s="16">
        <v>15000</v>
      </c>
      <c r="J32" s="16"/>
      <c r="K32" s="16"/>
      <c r="L32" s="65">
        <v>15000</v>
      </c>
      <c r="M32" s="16"/>
      <c r="N32" s="16"/>
      <c r="O32" s="16"/>
      <c r="P32" s="23"/>
      <c r="Q32" s="16"/>
      <c r="R32" s="16"/>
      <c r="S32" s="16"/>
      <c r="T32" s="16"/>
      <c r="U32" s="16"/>
      <c r="V32" s="16"/>
      <c r="W32" s="16"/>
    </row>
    <row r="33" ht="18.75" customHeight="1" spans="1:23">
      <c r="A33" s="64" t="s">
        <v>56</v>
      </c>
      <c r="B33" s="8" t="s">
        <v>204</v>
      </c>
      <c r="C33" s="9" t="s">
        <v>205</v>
      </c>
      <c r="D33" s="8" t="s">
        <v>81</v>
      </c>
      <c r="E33" s="8" t="s">
        <v>82</v>
      </c>
      <c r="F33" s="8" t="s">
        <v>206</v>
      </c>
      <c r="G33" s="8" t="s">
        <v>207</v>
      </c>
      <c r="H33" s="16">
        <v>563640</v>
      </c>
      <c r="I33" s="16">
        <v>563640</v>
      </c>
      <c r="J33" s="16"/>
      <c r="K33" s="16"/>
      <c r="L33" s="65">
        <v>563640</v>
      </c>
      <c r="M33" s="16"/>
      <c r="N33" s="16"/>
      <c r="O33" s="16"/>
      <c r="P33" s="23"/>
      <c r="Q33" s="16"/>
      <c r="R33" s="16"/>
      <c r="S33" s="16"/>
      <c r="T33" s="16"/>
      <c r="U33" s="16"/>
      <c r="V33" s="16"/>
      <c r="W33" s="16"/>
    </row>
    <row r="34" ht="18.75" customHeight="1" spans="1:23">
      <c r="A34" s="64" t="s">
        <v>56</v>
      </c>
      <c r="B34" s="8" t="s">
        <v>208</v>
      </c>
      <c r="C34" s="9" t="s">
        <v>209</v>
      </c>
      <c r="D34" s="8" t="s">
        <v>101</v>
      </c>
      <c r="E34" s="8" t="s">
        <v>102</v>
      </c>
      <c r="F34" s="8" t="s">
        <v>200</v>
      </c>
      <c r="G34" s="8" t="s">
        <v>201</v>
      </c>
      <c r="H34" s="16">
        <v>4800</v>
      </c>
      <c r="I34" s="16">
        <v>4800</v>
      </c>
      <c r="J34" s="16"/>
      <c r="K34" s="16"/>
      <c r="L34" s="65">
        <v>4800</v>
      </c>
      <c r="M34" s="16"/>
      <c r="N34" s="16"/>
      <c r="O34" s="16"/>
      <c r="P34" s="23"/>
      <c r="Q34" s="16"/>
      <c r="R34" s="16"/>
      <c r="S34" s="16"/>
      <c r="T34" s="16"/>
      <c r="U34" s="16"/>
      <c r="V34" s="16"/>
      <c r="W34" s="16"/>
    </row>
    <row r="35" ht="18.75" customHeight="1" spans="1:23">
      <c r="A35" s="64" t="s">
        <v>56</v>
      </c>
      <c r="B35" s="8" t="s">
        <v>210</v>
      </c>
      <c r="C35" s="9" t="s">
        <v>211</v>
      </c>
      <c r="D35" s="8" t="s">
        <v>95</v>
      </c>
      <c r="E35" s="8" t="s">
        <v>96</v>
      </c>
      <c r="F35" s="8" t="s">
        <v>169</v>
      </c>
      <c r="G35" s="8" t="s">
        <v>170</v>
      </c>
      <c r="H35" s="16">
        <v>271848</v>
      </c>
      <c r="I35" s="16">
        <v>271848</v>
      </c>
      <c r="J35" s="16"/>
      <c r="K35" s="16"/>
      <c r="L35" s="65">
        <v>271848</v>
      </c>
      <c r="M35" s="16"/>
      <c r="N35" s="16"/>
      <c r="O35" s="16"/>
      <c r="P35" s="23"/>
      <c r="Q35" s="16"/>
      <c r="R35" s="16"/>
      <c r="S35" s="16"/>
      <c r="T35" s="16"/>
      <c r="U35" s="16"/>
      <c r="V35" s="16"/>
      <c r="W35" s="16"/>
    </row>
    <row r="36" ht="18.75" customHeight="1" spans="1:23">
      <c r="A36" s="64" t="s">
        <v>56</v>
      </c>
      <c r="B36" s="8" t="s">
        <v>210</v>
      </c>
      <c r="C36" s="9" t="s">
        <v>211</v>
      </c>
      <c r="D36" s="8" t="s">
        <v>95</v>
      </c>
      <c r="E36" s="8" t="s">
        <v>96</v>
      </c>
      <c r="F36" s="8" t="s">
        <v>171</v>
      </c>
      <c r="G36" s="8" t="s">
        <v>172</v>
      </c>
      <c r="H36" s="16">
        <v>32280</v>
      </c>
      <c r="I36" s="16">
        <v>32280</v>
      </c>
      <c r="J36" s="16"/>
      <c r="K36" s="16"/>
      <c r="L36" s="65">
        <v>32280</v>
      </c>
      <c r="M36" s="16"/>
      <c r="N36" s="16"/>
      <c r="O36" s="16"/>
      <c r="P36" s="23"/>
      <c r="Q36" s="16"/>
      <c r="R36" s="16"/>
      <c r="S36" s="16"/>
      <c r="T36" s="16"/>
      <c r="U36" s="16"/>
      <c r="V36" s="16"/>
      <c r="W36" s="16"/>
    </row>
    <row r="37" ht="18.75" customHeight="1" spans="1:23">
      <c r="A37" s="64" t="s">
        <v>56</v>
      </c>
      <c r="B37" s="8" t="s">
        <v>210</v>
      </c>
      <c r="C37" s="9" t="s">
        <v>211</v>
      </c>
      <c r="D37" s="8" t="s">
        <v>95</v>
      </c>
      <c r="E37" s="8" t="s">
        <v>96</v>
      </c>
      <c r="F37" s="8" t="s">
        <v>212</v>
      </c>
      <c r="G37" s="8" t="s">
        <v>213</v>
      </c>
      <c r="H37" s="16">
        <v>106800</v>
      </c>
      <c r="I37" s="16">
        <v>106800</v>
      </c>
      <c r="J37" s="16"/>
      <c r="K37" s="16"/>
      <c r="L37" s="65">
        <v>106800</v>
      </c>
      <c r="M37" s="16"/>
      <c r="N37" s="16"/>
      <c r="O37" s="16"/>
      <c r="P37" s="23"/>
      <c r="Q37" s="16"/>
      <c r="R37" s="16"/>
      <c r="S37" s="16"/>
      <c r="T37" s="16"/>
      <c r="U37" s="16"/>
      <c r="V37" s="16"/>
      <c r="W37" s="16"/>
    </row>
    <row r="38" ht="18.75" customHeight="1" spans="1:23">
      <c r="A38" s="64" t="s">
        <v>56</v>
      </c>
      <c r="B38" s="8" t="s">
        <v>210</v>
      </c>
      <c r="C38" s="9" t="s">
        <v>211</v>
      </c>
      <c r="D38" s="8" t="s">
        <v>95</v>
      </c>
      <c r="E38" s="8" t="s">
        <v>96</v>
      </c>
      <c r="F38" s="8" t="s">
        <v>212</v>
      </c>
      <c r="G38" s="8" t="s">
        <v>213</v>
      </c>
      <c r="H38" s="16">
        <v>210000</v>
      </c>
      <c r="I38" s="16">
        <v>210000</v>
      </c>
      <c r="J38" s="16"/>
      <c r="K38" s="16"/>
      <c r="L38" s="65">
        <v>210000</v>
      </c>
      <c r="M38" s="16"/>
      <c r="N38" s="16"/>
      <c r="O38" s="16"/>
      <c r="P38" s="23"/>
      <c r="Q38" s="16"/>
      <c r="R38" s="16"/>
      <c r="S38" s="16"/>
      <c r="T38" s="16"/>
      <c r="U38" s="16"/>
      <c r="V38" s="16"/>
      <c r="W38" s="16"/>
    </row>
    <row r="39" ht="18.75" customHeight="1" spans="1:23">
      <c r="A39" s="64" t="s">
        <v>56</v>
      </c>
      <c r="B39" s="8" t="s">
        <v>214</v>
      </c>
      <c r="C39" s="9" t="s">
        <v>215</v>
      </c>
      <c r="D39" s="8" t="s">
        <v>95</v>
      </c>
      <c r="E39" s="8" t="s">
        <v>96</v>
      </c>
      <c r="F39" s="8" t="s">
        <v>212</v>
      </c>
      <c r="G39" s="8" t="s">
        <v>213</v>
      </c>
      <c r="H39" s="16">
        <v>126000</v>
      </c>
      <c r="I39" s="16">
        <v>126000</v>
      </c>
      <c r="J39" s="16"/>
      <c r="K39" s="16"/>
      <c r="L39" s="65">
        <v>126000</v>
      </c>
      <c r="M39" s="16"/>
      <c r="N39" s="16"/>
      <c r="O39" s="16"/>
      <c r="P39" s="23"/>
      <c r="Q39" s="16"/>
      <c r="R39" s="16"/>
      <c r="S39" s="16"/>
      <c r="T39" s="16"/>
      <c r="U39" s="16"/>
      <c r="V39" s="16"/>
      <c r="W39" s="16"/>
    </row>
    <row r="40" ht="18.75" customHeight="1" spans="1:23">
      <c r="A40" s="64" t="s">
        <v>56</v>
      </c>
      <c r="B40" s="8" t="s">
        <v>216</v>
      </c>
      <c r="C40" s="9" t="s">
        <v>217</v>
      </c>
      <c r="D40" s="8" t="s">
        <v>81</v>
      </c>
      <c r="E40" s="8" t="s">
        <v>82</v>
      </c>
      <c r="F40" s="8" t="s">
        <v>218</v>
      </c>
      <c r="G40" s="8" t="s">
        <v>219</v>
      </c>
      <c r="H40" s="16">
        <v>20000</v>
      </c>
      <c r="I40" s="16">
        <v>20000</v>
      </c>
      <c r="J40" s="16"/>
      <c r="K40" s="16"/>
      <c r="L40" s="65">
        <v>20000</v>
      </c>
      <c r="M40" s="16"/>
      <c r="N40" s="16"/>
      <c r="O40" s="16"/>
      <c r="P40" s="23"/>
      <c r="Q40" s="16"/>
      <c r="R40" s="16"/>
      <c r="S40" s="16"/>
      <c r="T40" s="16"/>
      <c r="U40" s="16"/>
      <c r="V40" s="16"/>
      <c r="W40" s="16"/>
    </row>
    <row r="41" ht="18.75" customHeight="1" spans="1:23">
      <c r="A41" s="64" t="s">
        <v>56</v>
      </c>
      <c r="B41" s="8" t="s">
        <v>216</v>
      </c>
      <c r="C41" s="9" t="s">
        <v>217</v>
      </c>
      <c r="D41" s="8" t="s">
        <v>95</v>
      </c>
      <c r="E41" s="8" t="s">
        <v>96</v>
      </c>
      <c r="F41" s="8" t="s">
        <v>218</v>
      </c>
      <c r="G41" s="8" t="s">
        <v>219</v>
      </c>
      <c r="H41" s="16">
        <v>29000</v>
      </c>
      <c r="I41" s="16">
        <v>29000</v>
      </c>
      <c r="J41" s="16"/>
      <c r="K41" s="16"/>
      <c r="L41" s="65">
        <v>29000</v>
      </c>
      <c r="M41" s="16"/>
      <c r="N41" s="16"/>
      <c r="O41" s="16"/>
      <c r="P41" s="23"/>
      <c r="Q41" s="16"/>
      <c r="R41" s="16"/>
      <c r="S41" s="16"/>
      <c r="T41" s="16"/>
      <c r="U41" s="16"/>
      <c r="V41" s="16"/>
      <c r="W41" s="16"/>
    </row>
    <row r="42" ht="18.75" customHeight="1" spans="1:23">
      <c r="A42" s="64" t="s">
        <v>56</v>
      </c>
      <c r="B42" s="8" t="s">
        <v>220</v>
      </c>
      <c r="C42" s="9" t="s">
        <v>221</v>
      </c>
      <c r="D42" s="8" t="s">
        <v>81</v>
      </c>
      <c r="E42" s="8" t="s">
        <v>82</v>
      </c>
      <c r="F42" s="8" t="s">
        <v>222</v>
      </c>
      <c r="G42" s="8" t="s">
        <v>223</v>
      </c>
      <c r="H42" s="16">
        <v>1560600</v>
      </c>
      <c r="I42" s="16">
        <v>1560600</v>
      </c>
      <c r="J42" s="16"/>
      <c r="K42" s="16"/>
      <c r="L42" s="65">
        <v>1560600</v>
      </c>
      <c r="M42" s="16"/>
      <c r="N42" s="16"/>
      <c r="O42" s="16"/>
      <c r="P42" s="23"/>
      <c r="Q42" s="16"/>
      <c r="R42" s="16"/>
      <c r="S42" s="16"/>
      <c r="T42" s="16"/>
      <c r="U42" s="16"/>
      <c r="V42" s="16"/>
      <c r="W42" s="16"/>
    </row>
    <row r="43" ht="18.75" customHeight="1" spans="1:23">
      <c r="A43" s="11" t="s">
        <v>32</v>
      </c>
      <c r="B43" s="11"/>
      <c r="C43" s="11"/>
      <c r="D43" s="11"/>
      <c r="E43" s="11"/>
      <c r="F43" s="11"/>
      <c r="G43" s="11"/>
      <c r="H43" s="16">
        <v>9640291</v>
      </c>
      <c r="I43" s="16">
        <v>9640291</v>
      </c>
      <c r="J43" s="16"/>
      <c r="K43" s="16"/>
      <c r="L43" s="16">
        <v>9640291</v>
      </c>
      <c r="M43" s="16"/>
      <c r="N43" s="16"/>
      <c r="O43" s="16"/>
      <c r="P43" s="16"/>
      <c r="Q43" s="16"/>
      <c r="R43" s="16"/>
      <c r="S43" s="16"/>
      <c r="T43" s="16"/>
      <c r="U43" s="16"/>
      <c r="V43" s="16"/>
      <c r="W43" s="16"/>
    </row>
  </sheetData>
  <mergeCells count="30">
    <mergeCell ref="A2:W2"/>
    <mergeCell ref="A3:G3"/>
    <mergeCell ref="I4:W4"/>
    <mergeCell ref="I5:M5"/>
    <mergeCell ref="N5:P5"/>
    <mergeCell ref="R5:W5"/>
    <mergeCell ref="A43:G43"/>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60"/>
  <sheetViews>
    <sheetView showZeros="0" workbookViewId="0">
      <selection activeCell="C13" sqref="C13"/>
    </sheetView>
  </sheetViews>
  <sheetFormatPr defaultColWidth="8.85" defaultRowHeight="15" customHeight="1"/>
  <cols>
    <col min="1" max="8" width="28.575" customWidth="1"/>
    <col min="9" max="23" width="14.2833333333333" customWidth="1"/>
  </cols>
  <sheetData>
    <row r="1" ht="18.75" customHeight="1" spans="1:23">
      <c r="A1" s="1"/>
      <c r="B1" s="1"/>
      <c r="C1" s="1"/>
      <c r="D1" s="1"/>
      <c r="E1" s="1"/>
      <c r="F1" s="1"/>
      <c r="G1" s="1"/>
      <c r="H1" s="1"/>
      <c r="I1" s="1"/>
      <c r="J1" s="1"/>
      <c r="K1" s="1"/>
      <c r="L1" s="1"/>
      <c r="M1" s="1"/>
      <c r="N1" s="2"/>
      <c r="O1" s="2"/>
      <c r="P1" s="2"/>
      <c r="Q1" s="2"/>
      <c r="R1" s="2"/>
      <c r="S1" s="2"/>
      <c r="T1" s="2"/>
      <c r="U1" s="2"/>
      <c r="V1" s="2"/>
      <c r="W1" s="2" t="s">
        <v>224</v>
      </c>
    </row>
    <row r="2" ht="45" customHeight="1" spans="1:23">
      <c r="A2" s="3" t="s">
        <v>225</v>
      </c>
      <c r="B2" s="3"/>
      <c r="C2" s="3"/>
      <c r="D2" s="3"/>
      <c r="E2" s="3"/>
      <c r="F2" s="3"/>
      <c r="G2" s="3"/>
      <c r="H2" s="3"/>
      <c r="I2" s="3"/>
      <c r="J2" s="3"/>
      <c r="K2" s="3"/>
      <c r="L2" s="3"/>
      <c r="M2" s="3"/>
      <c r="N2" s="60"/>
      <c r="O2" s="60"/>
      <c r="P2" s="60"/>
      <c r="Q2" s="60"/>
      <c r="R2" s="60"/>
      <c r="S2" s="60"/>
      <c r="T2" s="60"/>
      <c r="U2" s="60"/>
      <c r="V2" s="60"/>
      <c r="W2" s="60"/>
    </row>
    <row r="3" ht="18.75" customHeight="1" spans="1:23">
      <c r="A3" s="4" t="str">
        <f>"单位名称："&amp;"新平彝族傣族自治县司法局"</f>
        <v>单位名称：新平彝族傣族自治县司法局</v>
      </c>
      <c r="B3" s="4"/>
      <c r="C3" s="4"/>
      <c r="D3" s="4"/>
      <c r="E3" s="4"/>
      <c r="F3" s="4"/>
      <c r="G3" s="4"/>
      <c r="H3" s="4"/>
      <c r="I3" s="61"/>
      <c r="J3" s="61"/>
      <c r="K3" s="61"/>
      <c r="L3" s="61"/>
      <c r="M3" s="61"/>
      <c r="N3" s="5"/>
      <c r="O3" s="5"/>
      <c r="P3" s="5"/>
      <c r="Q3" s="5"/>
      <c r="R3" s="5"/>
      <c r="S3" s="5"/>
      <c r="T3" s="5"/>
      <c r="U3" s="5"/>
      <c r="V3" s="5"/>
      <c r="W3" s="5" t="s">
        <v>29</v>
      </c>
    </row>
    <row r="4" ht="18.75" customHeight="1" spans="1:23">
      <c r="A4" s="12" t="s">
        <v>226</v>
      </c>
      <c r="B4" s="12" t="s">
        <v>152</v>
      </c>
      <c r="C4" s="12" t="s">
        <v>153</v>
      </c>
      <c r="D4" s="12" t="s">
        <v>227</v>
      </c>
      <c r="E4" s="12" t="s">
        <v>154</v>
      </c>
      <c r="F4" s="12" t="s">
        <v>155</v>
      </c>
      <c r="G4" s="12" t="s">
        <v>228</v>
      </c>
      <c r="H4" s="12" t="s">
        <v>157</v>
      </c>
      <c r="I4" s="54" t="s">
        <v>32</v>
      </c>
      <c r="J4" s="54" t="s">
        <v>229</v>
      </c>
      <c r="K4" s="12"/>
      <c r="L4" s="12"/>
      <c r="M4" s="12"/>
      <c r="N4" s="12" t="s">
        <v>159</v>
      </c>
      <c r="O4" s="12"/>
      <c r="P4" s="12"/>
      <c r="Q4" s="12" t="s">
        <v>38</v>
      </c>
      <c r="R4" s="12" t="s">
        <v>63</v>
      </c>
      <c r="S4" s="12"/>
      <c r="T4" s="12"/>
      <c r="U4" s="12"/>
      <c r="V4" s="12"/>
      <c r="W4" s="12"/>
    </row>
    <row r="5" ht="18.75" customHeight="1" spans="1:23">
      <c r="A5" s="12"/>
      <c r="B5" s="12"/>
      <c r="C5" s="12"/>
      <c r="D5" s="12"/>
      <c r="E5" s="12"/>
      <c r="F5" s="12"/>
      <c r="G5" s="12"/>
      <c r="H5" s="12"/>
      <c r="I5" s="54" t="s">
        <v>160</v>
      </c>
      <c r="J5" s="54" t="s">
        <v>35</v>
      </c>
      <c r="K5" s="12"/>
      <c r="L5" s="12" t="s">
        <v>36</v>
      </c>
      <c r="M5" s="12" t="s">
        <v>37</v>
      </c>
      <c r="N5" s="12" t="s">
        <v>35</v>
      </c>
      <c r="O5" s="12" t="s">
        <v>36</v>
      </c>
      <c r="P5" s="12" t="s">
        <v>37</v>
      </c>
      <c r="Q5" s="12" t="s">
        <v>38</v>
      </c>
      <c r="R5" s="12" t="s">
        <v>34</v>
      </c>
      <c r="S5" s="12" t="s">
        <v>41</v>
      </c>
      <c r="T5" s="12" t="s">
        <v>42</v>
      </c>
      <c r="U5" s="12" t="s">
        <v>43</v>
      </c>
      <c r="V5" s="12" t="s">
        <v>44</v>
      </c>
      <c r="W5" s="12" t="s">
        <v>45</v>
      </c>
    </row>
    <row r="6" ht="18.75" customHeight="1" spans="1:23">
      <c r="A6" s="12"/>
      <c r="B6" s="12"/>
      <c r="C6" s="12"/>
      <c r="D6" s="12"/>
      <c r="E6" s="12"/>
      <c r="F6" s="12"/>
      <c r="G6" s="12"/>
      <c r="H6" s="12"/>
      <c r="I6" s="54"/>
      <c r="J6" s="54" t="s">
        <v>35</v>
      </c>
      <c r="K6" s="12"/>
      <c r="L6" s="12" t="s">
        <v>36</v>
      </c>
      <c r="M6" s="12" t="s">
        <v>37</v>
      </c>
      <c r="N6" s="12" t="s">
        <v>35</v>
      </c>
      <c r="O6" s="12" t="s">
        <v>36</v>
      </c>
      <c r="P6" s="12" t="s">
        <v>37</v>
      </c>
      <c r="Q6" s="12"/>
      <c r="R6" s="12" t="s">
        <v>34</v>
      </c>
      <c r="S6" s="12" t="s">
        <v>41</v>
      </c>
      <c r="T6" s="12" t="s">
        <v>42</v>
      </c>
      <c r="U6" s="12" t="s">
        <v>43</v>
      </c>
      <c r="V6" s="12" t="s">
        <v>44</v>
      </c>
      <c r="W6" s="12" t="s">
        <v>45</v>
      </c>
    </row>
    <row r="7" ht="22.65" customHeight="1" spans="1:23">
      <c r="A7" s="12"/>
      <c r="B7" s="12"/>
      <c r="C7" s="12"/>
      <c r="D7" s="12"/>
      <c r="E7" s="12"/>
      <c r="F7" s="12"/>
      <c r="G7" s="12"/>
      <c r="H7" s="12"/>
      <c r="I7" s="54"/>
      <c r="J7" s="54" t="s">
        <v>34</v>
      </c>
      <c r="K7" s="12" t="s">
        <v>230</v>
      </c>
      <c r="L7" s="12"/>
      <c r="M7" s="12"/>
      <c r="N7" s="12"/>
      <c r="O7" s="12"/>
      <c r="P7" s="12"/>
      <c r="Q7" s="12"/>
      <c r="R7" s="12"/>
      <c r="S7" s="12"/>
      <c r="T7" s="12"/>
      <c r="U7" s="12"/>
      <c r="V7" s="12"/>
      <c r="W7" s="12"/>
    </row>
    <row r="8" ht="18.75" customHeight="1" spans="1:23">
      <c r="A8" s="13" t="s">
        <v>46</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18.75" customHeight="1" spans="1:23">
      <c r="A9" s="8"/>
      <c r="B9" s="8"/>
      <c r="C9" s="9" t="s">
        <v>231</v>
      </c>
      <c r="D9" s="8"/>
      <c r="E9" s="8"/>
      <c r="F9" s="8"/>
      <c r="G9" s="8"/>
      <c r="H9" s="8"/>
      <c r="I9" s="10">
        <v>150000</v>
      </c>
      <c r="J9" s="10">
        <v>150000</v>
      </c>
      <c r="K9" s="10">
        <v>150000</v>
      </c>
      <c r="L9" s="10"/>
      <c r="M9" s="10"/>
      <c r="N9" s="10"/>
      <c r="O9" s="10"/>
      <c r="P9" s="10"/>
      <c r="Q9" s="10"/>
      <c r="R9" s="10"/>
      <c r="S9" s="10"/>
      <c r="T9" s="10"/>
      <c r="U9" s="10"/>
      <c r="V9" s="10"/>
      <c r="W9" s="10"/>
    </row>
    <row r="10" ht="18.75" customHeight="1" spans="1:23">
      <c r="A10" s="8" t="s">
        <v>232</v>
      </c>
      <c r="B10" s="8" t="s">
        <v>233</v>
      </c>
      <c r="C10" s="9" t="s">
        <v>231</v>
      </c>
      <c r="D10" s="8" t="s">
        <v>56</v>
      </c>
      <c r="E10" s="8" t="s">
        <v>87</v>
      </c>
      <c r="F10" s="8" t="s">
        <v>88</v>
      </c>
      <c r="G10" s="8" t="s">
        <v>234</v>
      </c>
      <c r="H10" s="8" t="s">
        <v>235</v>
      </c>
      <c r="I10" s="10">
        <v>20000</v>
      </c>
      <c r="J10" s="10">
        <v>20000</v>
      </c>
      <c r="K10" s="10">
        <v>20000</v>
      </c>
      <c r="L10" s="10"/>
      <c r="M10" s="10"/>
      <c r="N10" s="10"/>
      <c r="O10" s="10"/>
      <c r="P10" s="10"/>
      <c r="Q10" s="10"/>
      <c r="R10" s="10"/>
      <c r="S10" s="10"/>
      <c r="T10" s="10"/>
      <c r="U10" s="10"/>
      <c r="V10" s="10"/>
      <c r="W10" s="10"/>
    </row>
    <row r="11" ht="18.75" customHeight="1" spans="1:23">
      <c r="A11" s="8" t="s">
        <v>232</v>
      </c>
      <c r="B11" s="8" t="s">
        <v>233</v>
      </c>
      <c r="C11" s="9" t="s">
        <v>231</v>
      </c>
      <c r="D11" s="8" t="s">
        <v>56</v>
      </c>
      <c r="E11" s="8" t="s">
        <v>87</v>
      </c>
      <c r="F11" s="8" t="s">
        <v>88</v>
      </c>
      <c r="G11" s="8" t="s">
        <v>236</v>
      </c>
      <c r="H11" s="8" t="s">
        <v>237</v>
      </c>
      <c r="I11" s="10">
        <v>5000</v>
      </c>
      <c r="J11" s="10">
        <v>5000</v>
      </c>
      <c r="K11" s="10">
        <v>5000</v>
      </c>
      <c r="L11" s="10"/>
      <c r="M11" s="10"/>
      <c r="N11" s="10"/>
      <c r="O11" s="10"/>
      <c r="P11" s="23"/>
      <c r="Q11" s="10"/>
      <c r="R11" s="10"/>
      <c r="S11" s="10"/>
      <c r="T11" s="10"/>
      <c r="U11" s="10"/>
      <c r="V11" s="10"/>
      <c r="W11" s="10"/>
    </row>
    <row r="12" ht="18.75" customHeight="1" spans="1:23">
      <c r="A12" s="8" t="s">
        <v>232</v>
      </c>
      <c r="B12" s="8" t="s">
        <v>233</v>
      </c>
      <c r="C12" s="9" t="s">
        <v>231</v>
      </c>
      <c r="D12" s="8" t="s">
        <v>56</v>
      </c>
      <c r="E12" s="8" t="s">
        <v>87</v>
      </c>
      <c r="F12" s="8" t="s">
        <v>88</v>
      </c>
      <c r="G12" s="8" t="s">
        <v>218</v>
      </c>
      <c r="H12" s="8" t="s">
        <v>219</v>
      </c>
      <c r="I12" s="10">
        <v>25000</v>
      </c>
      <c r="J12" s="10">
        <v>25000</v>
      </c>
      <c r="K12" s="10">
        <v>25000</v>
      </c>
      <c r="L12" s="10"/>
      <c r="M12" s="10"/>
      <c r="N12" s="10"/>
      <c r="O12" s="10"/>
      <c r="P12" s="23"/>
      <c r="Q12" s="10"/>
      <c r="R12" s="10"/>
      <c r="S12" s="10"/>
      <c r="T12" s="10"/>
      <c r="U12" s="10"/>
      <c r="V12" s="10"/>
      <c r="W12" s="10"/>
    </row>
    <row r="13" ht="18.75" customHeight="1" spans="1:23">
      <c r="A13" s="8" t="s">
        <v>232</v>
      </c>
      <c r="B13" s="8" t="s">
        <v>233</v>
      </c>
      <c r="C13" s="9" t="s">
        <v>231</v>
      </c>
      <c r="D13" s="8" t="s">
        <v>56</v>
      </c>
      <c r="E13" s="8" t="s">
        <v>93</v>
      </c>
      <c r="F13" s="8" t="s">
        <v>94</v>
      </c>
      <c r="G13" s="8" t="s">
        <v>194</v>
      </c>
      <c r="H13" s="8" t="s">
        <v>195</v>
      </c>
      <c r="I13" s="10">
        <v>27000</v>
      </c>
      <c r="J13" s="10">
        <v>27000</v>
      </c>
      <c r="K13" s="10">
        <v>27000</v>
      </c>
      <c r="L13" s="10"/>
      <c r="M13" s="10"/>
      <c r="N13" s="10"/>
      <c r="O13" s="10"/>
      <c r="P13" s="23"/>
      <c r="Q13" s="10"/>
      <c r="R13" s="10"/>
      <c r="S13" s="10"/>
      <c r="T13" s="10"/>
      <c r="U13" s="10"/>
      <c r="V13" s="10"/>
      <c r="W13" s="10"/>
    </row>
    <row r="14" ht="18.75" customHeight="1" spans="1:23">
      <c r="A14" s="8" t="s">
        <v>232</v>
      </c>
      <c r="B14" s="8" t="s">
        <v>233</v>
      </c>
      <c r="C14" s="9" t="s">
        <v>231</v>
      </c>
      <c r="D14" s="8" t="s">
        <v>56</v>
      </c>
      <c r="E14" s="8" t="s">
        <v>93</v>
      </c>
      <c r="F14" s="8" t="s">
        <v>94</v>
      </c>
      <c r="G14" s="8" t="s">
        <v>194</v>
      </c>
      <c r="H14" s="8" t="s">
        <v>195</v>
      </c>
      <c r="I14" s="10">
        <v>30000</v>
      </c>
      <c r="J14" s="10">
        <v>30000</v>
      </c>
      <c r="K14" s="10">
        <v>30000</v>
      </c>
      <c r="L14" s="10"/>
      <c r="M14" s="10"/>
      <c r="N14" s="10"/>
      <c r="O14" s="10"/>
      <c r="P14" s="23"/>
      <c r="Q14" s="10"/>
      <c r="R14" s="10"/>
      <c r="S14" s="10"/>
      <c r="T14" s="10"/>
      <c r="U14" s="10"/>
      <c r="V14" s="10"/>
      <c r="W14" s="10"/>
    </row>
    <row r="15" ht="18.75" customHeight="1" spans="1:23">
      <c r="A15" s="8" t="s">
        <v>232</v>
      </c>
      <c r="B15" s="8" t="s">
        <v>233</v>
      </c>
      <c r="C15" s="9" t="s">
        <v>231</v>
      </c>
      <c r="D15" s="8" t="s">
        <v>56</v>
      </c>
      <c r="E15" s="8" t="s">
        <v>93</v>
      </c>
      <c r="F15" s="8" t="s">
        <v>94</v>
      </c>
      <c r="G15" s="8" t="s">
        <v>238</v>
      </c>
      <c r="H15" s="8" t="s">
        <v>239</v>
      </c>
      <c r="I15" s="10">
        <v>3000</v>
      </c>
      <c r="J15" s="10">
        <v>3000</v>
      </c>
      <c r="K15" s="10">
        <v>3000</v>
      </c>
      <c r="L15" s="10"/>
      <c r="M15" s="10"/>
      <c r="N15" s="10"/>
      <c r="O15" s="10"/>
      <c r="P15" s="23"/>
      <c r="Q15" s="10"/>
      <c r="R15" s="10"/>
      <c r="S15" s="10"/>
      <c r="T15" s="10"/>
      <c r="U15" s="10"/>
      <c r="V15" s="10"/>
      <c r="W15" s="10"/>
    </row>
    <row r="16" ht="18.75" customHeight="1" spans="1:23">
      <c r="A16" s="8" t="s">
        <v>232</v>
      </c>
      <c r="B16" s="8" t="s">
        <v>233</v>
      </c>
      <c r="C16" s="9" t="s">
        <v>231</v>
      </c>
      <c r="D16" s="8" t="s">
        <v>56</v>
      </c>
      <c r="E16" s="8" t="s">
        <v>93</v>
      </c>
      <c r="F16" s="8" t="s">
        <v>94</v>
      </c>
      <c r="G16" s="8" t="s">
        <v>236</v>
      </c>
      <c r="H16" s="8" t="s">
        <v>237</v>
      </c>
      <c r="I16" s="10">
        <v>10000</v>
      </c>
      <c r="J16" s="10">
        <v>10000</v>
      </c>
      <c r="K16" s="10">
        <v>10000</v>
      </c>
      <c r="L16" s="10"/>
      <c r="M16" s="10"/>
      <c r="N16" s="10"/>
      <c r="O16" s="10"/>
      <c r="P16" s="23"/>
      <c r="Q16" s="10"/>
      <c r="R16" s="10"/>
      <c r="S16" s="10"/>
      <c r="T16" s="10"/>
      <c r="U16" s="10"/>
      <c r="V16" s="10"/>
      <c r="W16" s="10"/>
    </row>
    <row r="17" ht="18.75" customHeight="1" spans="1:23">
      <c r="A17" s="8" t="s">
        <v>232</v>
      </c>
      <c r="B17" s="8" t="s">
        <v>233</v>
      </c>
      <c r="C17" s="9" t="s">
        <v>231</v>
      </c>
      <c r="D17" s="8" t="s">
        <v>56</v>
      </c>
      <c r="E17" s="8" t="s">
        <v>93</v>
      </c>
      <c r="F17" s="8" t="s">
        <v>94</v>
      </c>
      <c r="G17" s="8" t="s">
        <v>236</v>
      </c>
      <c r="H17" s="8" t="s">
        <v>237</v>
      </c>
      <c r="I17" s="10">
        <v>10000</v>
      </c>
      <c r="J17" s="10">
        <v>10000</v>
      </c>
      <c r="K17" s="10">
        <v>10000</v>
      </c>
      <c r="L17" s="10"/>
      <c r="M17" s="10"/>
      <c r="N17" s="10"/>
      <c r="O17" s="10"/>
      <c r="P17" s="23"/>
      <c r="Q17" s="10"/>
      <c r="R17" s="10"/>
      <c r="S17" s="10"/>
      <c r="T17" s="10"/>
      <c r="U17" s="10"/>
      <c r="V17" s="10"/>
      <c r="W17" s="10"/>
    </row>
    <row r="18" ht="18.75" customHeight="1" spans="1:23">
      <c r="A18" s="8" t="s">
        <v>232</v>
      </c>
      <c r="B18" s="8" t="s">
        <v>233</v>
      </c>
      <c r="C18" s="9" t="s">
        <v>231</v>
      </c>
      <c r="D18" s="8" t="s">
        <v>56</v>
      </c>
      <c r="E18" s="8" t="s">
        <v>93</v>
      </c>
      <c r="F18" s="8" t="s">
        <v>94</v>
      </c>
      <c r="G18" s="8" t="s">
        <v>240</v>
      </c>
      <c r="H18" s="8" t="s">
        <v>241</v>
      </c>
      <c r="I18" s="10">
        <v>10000</v>
      </c>
      <c r="J18" s="10">
        <v>10000</v>
      </c>
      <c r="K18" s="10">
        <v>10000</v>
      </c>
      <c r="L18" s="10"/>
      <c r="M18" s="10"/>
      <c r="N18" s="10"/>
      <c r="O18" s="10"/>
      <c r="P18" s="23"/>
      <c r="Q18" s="10"/>
      <c r="R18" s="10"/>
      <c r="S18" s="10"/>
      <c r="T18" s="10"/>
      <c r="U18" s="10"/>
      <c r="V18" s="10"/>
      <c r="W18" s="10"/>
    </row>
    <row r="19" ht="18.75" customHeight="1" spans="1:23">
      <c r="A19" s="8" t="s">
        <v>232</v>
      </c>
      <c r="B19" s="8" t="s">
        <v>233</v>
      </c>
      <c r="C19" s="9" t="s">
        <v>231</v>
      </c>
      <c r="D19" s="8" t="s">
        <v>56</v>
      </c>
      <c r="E19" s="8" t="s">
        <v>93</v>
      </c>
      <c r="F19" s="8" t="s">
        <v>94</v>
      </c>
      <c r="G19" s="8" t="s">
        <v>240</v>
      </c>
      <c r="H19" s="8" t="s">
        <v>241</v>
      </c>
      <c r="I19" s="10">
        <v>5000</v>
      </c>
      <c r="J19" s="10">
        <v>5000</v>
      </c>
      <c r="K19" s="10">
        <v>5000</v>
      </c>
      <c r="L19" s="10"/>
      <c r="M19" s="10"/>
      <c r="N19" s="10"/>
      <c r="O19" s="10"/>
      <c r="P19" s="23"/>
      <c r="Q19" s="10"/>
      <c r="R19" s="10"/>
      <c r="S19" s="10"/>
      <c r="T19" s="10"/>
      <c r="U19" s="10"/>
      <c r="V19" s="10"/>
      <c r="W19" s="10"/>
    </row>
    <row r="20" ht="18.75" customHeight="1" spans="1:23">
      <c r="A20" s="8" t="s">
        <v>232</v>
      </c>
      <c r="B20" s="8" t="s">
        <v>233</v>
      </c>
      <c r="C20" s="9" t="s">
        <v>231</v>
      </c>
      <c r="D20" s="8" t="s">
        <v>56</v>
      </c>
      <c r="E20" s="8" t="s">
        <v>93</v>
      </c>
      <c r="F20" s="8" t="s">
        <v>94</v>
      </c>
      <c r="G20" s="8" t="s">
        <v>218</v>
      </c>
      <c r="H20" s="8" t="s">
        <v>219</v>
      </c>
      <c r="I20" s="10">
        <v>5000</v>
      </c>
      <c r="J20" s="10">
        <v>5000</v>
      </c>
      <c r="K20" s="10">
        <v>5000</v>
      </c>
      <c r="L20" s="10"/>
      <c r="M20" s="10"/>
      <c r="N20" s="10"/>
      <c r="O20" s="10"/>
      <c r="P20" s="23"/>
      <c r="Q20" s="10"/>
      <c r="R20" s="10"/>
      <c r="S20" s="10"/>
      <c r="T20" s="10"/>
      <c r="U20" s="10"/>
      <c r="V20" s="10"/>
      <c r="W20" s="10"/>
    </row>
    <row r="21" ht="18.75" customHeight="1" spans="1:23">
      <c r="A21" s="23"/>
      <c r="B21" s="23"/>
      <c r="C21" s="9" t="s">
        <v>242</v>
      </c>
      <c r="D21" s="23"/>
      <c r="E21" s="23"/>
      <c r="F21" s="23"/>
      <c r="G21" s="23"/>
      <c r="H21" s="23"/>
      <c r="I21" s="10">
        <v>129240</v>
      </c>
      <c r="J21" s="10"/>
      <c r="K21" s="10"/>
      <c r="L21" s="10"/>
      <c r="M21" s="10"/>
      <c r="N21" s="10"/>
      <c r="O21" s="10"/>
      <c r="P21" s="23"/>
      <c r="Q21" s="10"/>
      <c r="R21" s="10">
        <v>129240</v>
      </c>
      <c r="S21" s="10"/>
      <c r="T21" s="10">
        <v>129240</v>
      </c>
      <c r="U21" s="10"/>
      <c r="V21" s="10"/>
      <c r="W21" s="10"/>
    </row>
    <row r="22" ht="18.75" customHeight="1" spans="1:23">
      <c r="A22" s="8" t="s">
        <v>232</v>
      </c>
      <c r="B22" s="8" t="s">
        <v>243</v>
      </c>
      <c r="C22" s="9" t="s">
        <v>242</v>
      </c>
      <c r="D22" s="8" t="s">
        <v>56</v>
      </c>
      <c r="E22" s="8" t="s">
        <v>89</v>
      </c>
      <c r="F22" s="8" t="s">
        <v>90</v>
      </c>
      <c r="G22" s="8" t="s">
        <v>194</v>
      </c>
      <c r="H22" s="8" t="s">
        <v>195</v>
      </c>
      <c r="I22" s="10">
        <v>2000</v>
      </c>
      <c r="J22" s="10"/>
      <c r="K22" s="10"/>
      <c r="L22" s="10"/>
      <c r="M22" s="10"/>
      <c r="N22" s="10"/>
      <c r="O22" s="10"/>
      <c r="P22" s="23"/>
      <c r="Q22" s="10"/>
      <c r="R22" s="10">
        <v>2000</v>
      </c>
      <c r="S22" s="10"/>
      <c r="T22" s="10">
        <v>2000</v>
      </c>
      <c r="U22" s="10"/>
      <c r="V22" s="10"/>
      <c r="W22" s="10"/>
    </row>
    <row r="23" ht="18.75" customHeight="1" spans="1:23">
      <c r="A23" s="8" t="s">
        <v>232</v>
      </c>
      <c r="B23" s="8" t="s">
        <v>243</v>
      </c>
      <c r="C23" s="9" t="s">
        <v>242</v>
      </c>
      <c r="D23" s="8" t="s">
        <v>56</v>
      </c>
      <c r="E23" s="8" t="s">
        <v>89</v>
      </c>
      <c r="F23" s="8" t="s">
        <v>90</v>
      </c>
      <c r="G23" s="8" t="s">
        <v>194</v>
      </c>
      <c r="H23" s="8" t="s">
        <v>195</v>
      </c>
      <c r="I23" s="10">
        <v>10000</v>
      </c>
      <c r="J23" s="10"/>
      <c r="K23" s="10"/>
      <c r="L23" s="10"/>
      <c r="M23" s="10"/>
      <c r="N23" s="10"/>
      <c r="O23" s="10"/>
      <c r="P23" s="23"/>
      <c r="Q23" s="10"/>
      <c r="R23" s="10">
        <v>10000</v>
      </c>
      <c r="S23" s="10"/>
      <c r="T23" s="10">
        <v>10000</v>
      </c>
      <c r="U23" s="10"/>
      <c r="V23" s="10"/>
      <c r="W23" s="10"/>
    </row>
    <row r="24" ht="18.75" customHeight="1" spans="1:23">
      <c r="A24" s="8" t="s">
        <v>232</v>
      </c>
      <c r="B24" s="8" t="s">
        <v>243</v>
      </c>
      <c r="C24" s="9" t="s">
        <v>242</v>
      </c>
      <c r="D24" s="8" t="s">
        <v>56</v>
      </c>
      <c r="E24" s="8" t="s">
        <v>89</v>
      </c>
      <c r="F24" s="8" t="s">
        <v>90</v>
      </c>
      <c r="G24" s="8" t="s">
        <v>194</v>
      </c>
      <c r="H24" s="8" t="s">
        <v>195</v>
      </c>
      <c r="I24" s="10">
        <v>2000</v>
      </c>
      <c r="J24" s="10"/>
      <c r="K24" s="10"/>
      <c r="L24" s="10"/>
      <c r="M24" s="10"/>
      <c r="N24" s="10"/>
      <c r="O24" s="10"/>
      <c r="P24" s="23"/>
      <c r="Q24" s="10"/>
      <c r="R24" s="10">
        <v>2000</v>
      </c>
      <c r="S24" s="10"/>
      <c r="T24" s="10">
        <v>2000</v>
      </c>
      <c r="U24" s="10"/>
      <c r="V24" s="10"/>
      <c r="W24" s="10"/>
    </row>
    <row r="25" ht="18.75" customHeight="1" spans="1:23">
      <c r="A25" s="8" t="s">
        <v>232</v>
      </c>
      <c r="B25" s="8" t="s">
        <v>243</v>
      </c>
      <c r="C25" s="9" t="s">
        <v>242</v>
      </c>
      <c r="D25" s="8" t="s">
        <v>56</v>
      </c>
      <c r="E25" s="8" t="s">
        <v>89</v>
      </c>
      <c r="F25" s="8" t="s">
        <v>90</v>
      </c>
      <c r="G25" s="8" t="s">
        <v>234</v>
      </c>
      <c r="H25" s="8" t="s">
        <v>235</v>
      </c>
      <c r="I25" s="10">
        <v>2000</v>
      </c>
      <c r="J25" s="10"/>
      <c r="K25" s="10"/>
      <c r="L25" s="10"/>
      <c r="M25" s="10"/>
      <c r="N25" s="10"/>
      <c r="O25" s="10"/>
      <c r="P25" s="23"/>
      <c r="Q25" s="10"/>
      <c r="R25" s="10">
        <v>2000</v>
      </c>
      <c r="S25" s="10"/>
      <c r="T25" s="10">
        <v>2000</v>
      </c>
      <c r="U25" s="10"/>
      <c r="V25" s="10"/>
      <c r="W25" s="10"/>
    </row>
    <row r="26" ht="18.75" customHeight="1" spans="1:23">
      <c r="A26" s="8" t="s">
        <v>232</v>
      </c>
      <c r="B26" s="8" t="s">
        <v>243</v>
      </c>
      <c r="C26" s="9" t="s">
        <v>242</v>
      </c>
      <c r="D26" s="8" t="s">
        <v>56</v>
      </c>
      <c r="E26" s="8" t="s">
        <v>89</v>
      </c>
      <c r="F26" s="8" t="s">
        <v>90</v>
      </c>
      <c r="G26" s="8" t="s">
        <v>238</v>
      </c>
      <c r="H26" s="8" t="s">
        <v>239</v>
      </c>
      <c r="I26" s="10">
        <v>2500</v>
      </c>
      <c r="J26" s="10"/>
      <c r="K26" s="10"/>
      <c r="L26" s="10"/>
      <c r="M26" s="10"/>
      <c r="N26" s="10"/>
      <c r="O26" s="10"/>
      <c r="P26" s="23"/>
      <c r="Q26" s="10"/>
      <c r="R26" s="10">
        <v>2500</v>
      </c>
      <c r="S26" s="10"/>
      <c r="T26" s="10">
        <v>2500</v>
      </c>
      <c r="U26" s="10"/>
      <c r="V26" s="10"/>
      <c r="W26" s="10"/>
    </row>
    <row r="27" ht="18.75" customHeight="1" spans="1:23">
      <c r="A27" s="8" t="s">
        <v>232</v>
      </c>
      <c r="B27" s="8" t="s">
        <v>243</v>
      </c>
      <c r="C27" s="9" t="s">
        <v>242</v>
      </c>
      <c r="D27" s="8" t="s">
        <v>56</v>
      </c>
      <c r="E27" s="8" t="s">
        <v>89</v>
      </c>
      <c r="F27" s="8" t="s">
        <v>90</v>
      </c>
      <c r="G27" s="8" t="s">
        <v>244</v>
      </c>
      <c r="H27" s="8" t="s">
        <v>245</v>
      </c>
      <c r="I27" s="10">
        <v>3240</v>
      </c>
      <c r="J27" s="10"/>
      <c r="K27" s="10"/>
      <c r="L27" s="10"/>
      <c r="M27" s="10"/>
      <c r="N27" s="10"/>
      <c r="O27" s="10"/>
      <c r="P27" s="23"/>
      <c r="Q27" s="10"/>
      <c r="R27" s="10">
        <v>3240</v>
      </c>
      <c r="S27" s="10"/>
      <c r="T27" s="10">
        <v>3240</v>
      </c>
      <c r="U27" s="10"/>
      <c r="V27" s="10"/>
      <c r="W27" s="10"/>
    </row>
    <row r="28" ht="18.75" customHeight="1" spans="1:23">
      <c r="A28" s="8" t="s">
        <v>232</v>
      </c>
      <c r="B28" s="8" t="s">
        <v>243</v>
      </c>
      <c r="C28" s="9" t="s">
        <v>242</v>
      </c>
      <c r="D28" s="8" t="s">
        <v>56</v>
      </c>
      <c r="E28" s="8" t="s">
        <v>89</v>
      </c>
      <c r="F28" s="8" t="s">
        <v>90</v>
      </c>
      <c r="G28" s="8" t="s">
        <v>236</v>
      </c>
      <c r="H28" s="8" t="s">
        <v>237</v>
      </c>
      <c r="I28" s="10">
        <v>10000</v>
      </c>
      <c r="J28" s="10"/>
      <c r="K28" s="10"/>
      <c r="L28" s="10"/>
      <c r="M28" s="10"/>
      <c r="N28" s="10"/>
      <c r="O28" s="10"/>
      <c r="P28" s="23"/>
      <c r="Q28" s="10"/>
      <c r="R28" s="10">
        <v>10000</v>
      </c>
      <c r="S28" s="10"/>
      <c r="T28" s="10">
        <v>10000</v>
      </c>
      <c r="U28" s="10"/>
      <c r="V28" s="10"/>
      <c r="W28" s="10"/>
    </row>
    <row r="29" ht="18.75" customHeight="1" spans="1:23">
      <c r="A29" s="8" t="s">
        <v>232</v>
      </c>
      <c r="B29" s="8" t="s">
        <v>243</v>
      </c>
      <c r="C29" s="9" t="s">
        <v>242</v>
      </c>
      <c r="D29" s="8" t="s">
        <v>56</v>
      </c>
      <c r="E29" s="8" t="s">
        <v>89</v>
      </c>
      <c r="F29" s="8" t="s">
        <v>90</v>
      </c>
      <c r="G29" s="8" t="s">
        <v>246</v>
      </c>
      <c r="H29" s="8" t="s">
        <v>247</v>
      </c>
      <c r="I29" s="10">
        <v>2500</v>
      </c>
      <c r="J29" s="10"/>
      <c r="K29" s="10"/>
      <c r="L29" s="10"/>
      <c r="M29" s="10"/>
      <c r="N29" s="10"/>
      <c r="O29" s="10"/>
      <c r="P29" s="23"/>
      <c r="Q29" s="10"/>
      <c r="R29" s="10">
        <v>2500</v>
      </c>
      <c r="S29" s="10"/>
      <c r="T29" s="10">
        <v>2500</v>
      </c>
      <c r="U29" s="10"/>
      <c r="V29" s="10"/>
      <c r="W29" s="10"/>
    </row>
    <row r="30" ht="18.75" customHeight="1" spans="1:23">
      <c r="A30" s="8" t="s">
        <v>232</v>
      </c>
      <c r="B30" s="8" t="s">
        <v>243</v>
      </c>
      <c r="C30" s="9" t="s">
        <v>242</v>
      </c>
      <c r="D30" s="8" t="s">
        <v>56</v>
      </c>
      <c r="E30" s="8" t="s">
        <v>89</v>
      </c>
      <c r="F30" s="8" t="s">
        <v>90</v>
      </c>
      <c r="G30" s="8" t="s">
        <v>248</v>
      </c>
      <c r="H30" s="8" t="s">
        <v>249</v>
      </c>
      <c r="I30" s="10">
        <v>20000</v>
      </c>
      <c r="J30" s="10"/>
      <c r="K30" s="10"/>
      <c r="L30" s="10"/>
      <c r="M30" s="10"/>
      <c r="N30" s="10"/>
      <c r="O30" s="10"/>
      <c r="P30" s="23"/>
      <c r="Q30" s="10"/>
      <c r="R30" s="10">
        <v>20000</v>
      </c>
      <c r="S30" s="10"/>
      <c r="T30" s="10">
        <v>20000</v>
      </c>
      <c r="U30" s="10"/>
      <c r="V30" s="10"/>
      <c r="W30" s="10"/>
    </row>
    <row r="31" ht="18.75" customHeight="1" spans="1:23">
      <c r="A31" s="8" t="s">
        <v>232</v>
      </c>
      <c r="B31" s="8" t="s">
        <v>243</v>
      </c>
      <c r="C31" s="9" t="s">
        <v>242</v>
      </c>
      <c r="D31" s="8" t="s">
        <v>56</v>
      </c>
      <c r="E31" s="8" t="s">
        <v>89</v>
      </c>
      <c r="F31" s="8" t="s">
        <v>90</v>
      </c>
      <c r="G31" s="8" t="s">
        <v>250</v>
      </c>
      <c r="H31" s="8" t="s">
        <v>251</v>
      </c>
      <c r="I31" s="10">
        <v>2000</v>
      </c>
      <c r="J31" s="10"/>
      <c r="K31" s="10"/>
      <c r="L31" s="10"/>
      <c r="M31" s="10"/>
      <c r="N31" s="10"/>
      <c r="O31" s="10"/>
      <c r="P31" s="23"/>
      <c r="Q31" s="10"/>
      <c r="R31" s="10">
        <v>2000</v>
      </c>
      <c r="S31" s="10"/>
      <c r="T31" s="10">
        <v>2000</v>
      </c>
      <c r="U31" s="10"/>
      <c r="V31" s="10"/>
      <c r="W31" s="10"/>
    </row>
    <row r="32" ht="18.75" customHeight="1" spans="1:23">
      <c r="A32" s="8" t="s">
        <v>232</v>
      </c>
      <c r="B32" s="8" t="s">
        <v>243</v>
      </c>
      <c r="C32" s="9" t="s">
        <v>242</v>
      </c>
      <c r="D32" s="8" t="s">
        <v>56</v>
      </c>
      <c r="E32" s="8" t="s">
        <v>89</v>
      </c>
      <c r="F32" s="8" t="s">
        <v>90</v>
      </c>
      <c r="G32" s="8" t="s">
        <v>218</v>
      </c>
      <c r="H32" s="8" t="s">
        <v>219</v>
      </c>
      <c r="I32" s="10">
        <v>20000</v>
      </c>
      <c r="J32" s="10"/>
      <c r="K32" s="10"/>
      <c r="L32" s="10"/>
      <c r="M32" s="10"/>
      <c r="N32" s="10"/>
      <c r="O32" s="10"/>
      <c r="P32" s="23"/>
      <c r="Q32" s="10"/>
      <c r="R32" s="10">
        <v>20000</v>
      </c>
      <c r="S32" s="10"/>
      <c r="T32" s="10">
        <v>20000</v>
      </c>
      <c r="U32" s="10"/>
      <c r="V32" s="10"/>
      <c r="W32" s="10"/>
    </row>
    <row r="33" ht="18.75" customHeight="1" spans="1:23">
      <c r="A33" s="8" t="s">
        <v>232</v>
      </c>
      <c r="B33" s="8" t="s">
        <v>243</v>
      </c>
      <c r="C33" s="9" t="s">
        <v>242</v>
      </c>
      <c r="D33" s="8" t="s">
        <v>56</v>
      </c>
      <c r="E33" s="8" t="s">
        <v>89</v>
      </c>
      <c r="F33" s="8" t="s">
        <v>90</v>
      </c>
      <c r="G33" s="8" t="s">
        <v>252</v>
      </c>
      <c r="H33" s="8" t="s">
        <v>253</v>
      </c>
      <c r="I33" s="10">
        <v>29500</v>
      </c>
      <c r="J33" s="10"/>
      <c r="K33" s="10"/>
      <c r="L33" s="10"/>
      <c r="M33" s="10"/>
      <c r="N33" s="10"/>
      <c r="O33" s="10"/>
      <c r="P33" s="23"/>
      <c r="Q33" s="10"/>
      <c r="R33" s="10">
        <v>29500</v>
      </c>
      <c r="S33" s="10"/>
      <c r="T33" s="10">
        <v>29500</v>
      </c>
      <c r="U33" s="10"/>
      <c r="V33" s="10"/>
      <c r="W33" s="10"/>
    </row>
    <row r="34" ht="18.75" customHeight="1" spans="1:23">
      <c r="A34" s="8" t="s">
        <v>232</v>
      </c>
      <c r="B34" s="8" t="s">
        <v>243</v>
      </c>
      <c r="C34" s="9" t="s">
        <v>242</v>
      </c>
      <c r="D34" s="8" t="s">
        <v>56</v>
      </c>
      <c r="E34" s="8" t="s">
        <v>89</v>
      </c>
      <c r="F34" s="8" t="s">
        <v>90</v>
      </c>
      <c r="G34" s="8" t="s">
        <v>200</v>
      </c>
      <c r="H34" s="8" t="s">
        <v>201</v>
      </c>
      <c r="I34" s="10">
        <v>1000</v>
      </c>
      <c r="J34" s="10"/>
      <c r="K34" s="10"/>
      <c r="L34" s="10"/>
      <c r="M34" s="10"/>
      <c r="N34" s="10"/>
      <c r="O34" s="10"/>
      <c r="P34" s="23"/>
      <c r="Q34" s="10"/>
      <c r="R34" s="10">
        <v>1000</v>
      </c>
      <c r="S34" s="10"/>
      <c r="T34" s="10">
        <v>1000</v>
      </c>
      <c r="U34" s="10"/>
      <c r="V34" s="10"/>
      <c r="W34" s="10"/>
    </row>
    <row r="35" ht="18.75" customHeight="1" spans="1:23">
      <c r="A35" s="8" t="s">
        <v>232</v>
      </c>
      <c r="B35" s="8" t="s">
        <v>243</v>
      </c>
      <c r="C35" s="9" t="s">
        <v>242</v>
      </c>
      <c r="D35" s="8" t="s">
        <v>56</v>
      </c>
      <c r="E35" s="8" t="s">
        <v>89</v>
      </c>
      <c r="F35" s="8" t="s">
        <v>90</v>
      </c>
      <c r="G35" s="8" t="s">
        <v>200</v>
      </c>
      <c r="H35" s="8" t="s">
        <v>201</v>
      </c>
      <c r="I35" s="10">
        <v>6000</v>
      </c>
      <c r="J35" s="10"/>
      <c r="K35" s="10"/>
      <c r="L35" s="10"/>
      <c r="M35" s="10"/>
      <c r="N35" s="10"/>
      <c r="O35" s="10"/>
      <c r="P35" s="23"/>
      <c r="Q35" s="10"/>
      <c r="R35" s="10">
        <v>6000</v>
      </c>
      <c r="S35" s="10"/>
      <c r="T35" s="10">
        <v>6000</v>
      </c>
      <c r="U35" s="10"/>
      <c r="V35" s="10"/>
      <c r="W35" s="10"/>
    </row>
    <row r="36" ht="18.75" customHeight="1" spans="1:23">
      <c r="A36" s="8" t="s">
        <v>232</v>
      </c>
      <c r="B36" s="8" t="s">
        <v>243</v>
      </c>
      <c r="C36" s="9" t="s">
        <v>242</v>
      </c>
      <c r="D36" s="8" t="s">
        <v>56</v>
      </c>
      <c r="E36" s="8" t="s">
        <v>89</v>
      </c>
      <c r="F36" s="8" t="s">
        <v>90</v>
      </c>
      <c r="G36" s="8" t="s">
        <v>200</v>
      </c>
      <c r="H36" s="8" t="s">
        <v>201</v>
      </c>
      <c r="I36" s="10">
        <v>3000</v>
      </c>
      <c r="J36" s="10"/>
      <c r="K36" s="10"/>
      <c r="L36" s="10"/>
      <c r="M36" s="10"/>
      <c r="N36" s="10"/>
      <c r="O36" s="10"/>
      <c r="P36" s="23"/>
      <c r="Q36" s="10"/>
      <c r="R36" s="10">
        <v>3000</v>
      </c>
      <c r="S36" s="10"/>
      <c r="T36" s="10">
        <v>3000</v>
      </c>
      <c r="U36" s="10"/>
      <c r="V36" s="10"/>
      <c r="W36" s="10"/>
    </row>
    <row r="37" ht="18.75" customHeight="1" spans="1:23">
      <c r="A37" s="8" t="s">
        <v>232</v>
      </c>
      <c r="B37" s="8" t="s">
        <v>243</v>
      </c>
      <c r="C37" s="9" t="s">
        <v>242</v>
      </c>
      <c r="D37" s="8" t="s">
        <v>56</v>
      </c>
      <c r="E37" s="8" t="s">
        <v>89</v>
      </c>
      <c r="F37" s="8" t="s">
        <v>90</v>
      </c>
      <c r="G37" s="8" t="s">
        <v>200</v>
      </c>
      <c r="H37" s="8" t="s">
        <v>201</v>
      </c>
      <c r="I37" s="10">
        <v>9000</v>
      </c>
      <c r="J37" s="10"/>
      <c r="K37" s="10"/>
      <c r="L37" s="10"/>
      <c r="M37" s="10"/>
      <c r="N37" s="10"/>
      <c r="O37" s="10"/>
      <c r="P37" s="23"/>
      <c r="Q37" s="10"/>
      <c r="R37" s="10">
        <v>9000</v>
      </c>
      <c r="S37" s="10"/>
      <c r="T37" s="10">
        <v>9000</v>
      </c>
      <c r="U37" s="10"/>
      <c r="V37" s="10"/>
      <c r="W37" s="10"/>
    </row>
    <row r="38" ht="18.75" customHeight="1" spans="1:23">
      <c r="A38" s="8" t="s">
        <v>232</v>
      </c>
      <c r="B38" s="8" t="s">
        <v>243</v>
      </c>
      <c r="C38" s="9" t="s">
        <v>242</v>
      </c>
      <c r="D38" s="8" t="s">
        <v>56</v>
      </c>
      <c r="E38" s="8" t="s">
        <v>89</v>
      </c>
      <c r="F38" s="8" t="s">
        <v>90</v>
      </c>
      <c r="G38" s="8" t="s">
        <v>254</v>
      </c>
      <c r="H38" s="8" t="s">
        <v>255</v>
      </c>
      <c r="I38" s="10">
        <v>4500</v>
      </c>
      <c r="J38" s="10"/>
      <c r="K38" s="10"/>
      <c r="L38" s="10"/>
      <c r="M38" s="10"/>
      <c r="N38" s="10"/>
      <c r="O38" s="10"/>
      <c r="P38" s="23"/>
      <c r="Q38" s="10"/>
      <c r="R38" s="10">
        <v>4500</v>
      </c>
      <c r="S38" s="10"/>
      <c r="T38" s="10">
        <v>4500</v>
      </c>
      <c r="U38" s="10"/>
      <c r="V38" s="10"/>
      <c r="W38" s="10"/>
    </row>
    <row r="39" ht="18.75" customHeight="1" spans="1:23">
      <c r="A39" s="23"/>
      <c r="B39" s="23"/>
      <c r="C39" s="9" t="s">
        <v>256</v>
      </c>
      <c r="D39" s="23"/>
      <c r="E39" s="23"/>
      <c r="F39" s="23"/>
      <c r="G39" s="23"/>
      <c r="H39" s="23"/>
      <c r="I39" s="10">
        <v>610200</v>
      </c>
      <c r="J39" s="10">
        <v>610200</v>
      </c>
      <c r="K39" s="10">
        <v>610200</v>
      </c>
      <c r="L39" s="10"/>
      <c r="M39" s="10"/>
      <c r="N39" s="10"/>
      <c r="O39" s="10"/>
      <c r="P39" s="23"/>
      <c r="Q39" s="10"/>
      <c r="R39" s="10"/>
      <c r="S39" s="10"/>
      <c r="T39" s="10"/>
      <c r="U39" s="10"/>
      <c r="V39" s="10"/>
      <c r="W39" s="10"/>
    </row>
    <row r="40" ht="18.75" customHeight="1" spans="1:23">
      <c r="A40" s="8" t="s">
        <v>232</v>
      </c>
      <c r="B40" s="8" t="s">
        <v>257</v>
      </c>
      <c r="C40" s="9" t="s">
        <v>256</v>
      </c>
      <c r="D40" s="8" t="s">
        <v>56</v>
      </c>
      <c r="E40" s="8" t="s">
        <v>85</v>
      </c>
      <c r="F40" s="8" t="s">
        <v>86</v>
      </c>
      <c r="G40" s="8" t="s">
        <v>258</v>
      </c>
      <c r="H40" s="8" t="s">
        <v>259</v>
      </c>
      <c r="I40" s="10">
        <v>305000</v>
      </c>
      <c r="J40" s="10">
        <v>305000</v>
      </c>
      <c r="K40" s="10">
        <v>305000</v>
      </c>
      <c r="L40" s="10"/>
      <c r="M40" s="10"/>
      <c r="N40" s="10"/>
      <c r="O40" s="10"/>
      <c r="P40" s="23"/>
      <c r="Q40" s="10"/>
      <c r="R40" s="10"/>
      <c r="S40" s="10"/>
      <c r="T40" s="10"/>
      <c r="U40" s="10"/>
      <c r="V40" s="10"/>
      <c r="W40" s="10"/>
    </row>
    <row r="41" ht="18.75" customHeight="1" spans="1:23">
      <c r="A41" s="8" t="s">
        <v>232</v>
      </c>
      <c r="B41" s="8" t="s">
        <v>257</v>
      </c>
      <c r="C41" s="9" t="s">
        <v>256</v>
      </c>
      <c r="D41" s="8" t="s">
        <v>56</v>
      </c>
      <c r="E41" s="8" t="s">
        <v>89</v>
      </c>
      <c r="F41" s="8" t="s">
        <v>90</v>
      </c>
      <c r="G41" s="8" t="s">
        <v>258</v>
      </c>
      <c r="H41" s="8" t="s">
        <v>259</v>
      </c>
      <c r="I41" s="10">
        <v>285200</v>
      </c>
      <c r="J41" s="10">
        <v>285200</v>
      </c>
      <c r="K41" s="10">
        <v>285200</v>
      </c>
      <c r="L41" s="10"/>
      <c r="M41" s="10"/>
      <c r="N41" s="10"/>
      <c r="O41" s="10"/>
      <c r="P41" s="23"/>
      <c r="Q41" s="10"/>
      <c r="R41" s="10"/>
      <c r="S41" s="10"/>
      <c r="T41" s="10"/>
      <c r="U41" s="10"/>
      <c r="V41" s="10"/>
      <c r="W41" s="10"/>
    </row>
    <row r="42" ht="18.75" customHeight="1" spans="1:23">
      <c r="A42" s="8" t="s">
        <v>232</v>
      </c>
      <c r="B42" s="8" t="s">
        <v>257</v>
      </c>
      <c r="C42" s="9" t="s">
        <v>256</v>
      </c>
      <c r="D42" s="8" t="s">
        <v>56</v>
      </c>
      <c r="E42" s="8" t="s">
        <v>91</v>
      </c>
      <c r="F42" s="8" t="s">
        <v>92</v>
      </c>
      <c r="G42" s="8" t="s">
        <v>194</v>
      </c>
      <c r="H42" s="8" t="s">
        <v>195</v>
      </c>
      <c r="I42" s="10">
        <v>10000</v>
      </c>
      <c r="J42" s="10">
        <v>10000</v>
      </c>
      <c r="K42" s="10">
        <v>10000</v>
      </c>
      <c r="L42" s="10"/>
      <c r="M42" s="10"/>
      <c r="N42" s="10"/>
      <c r="O42" s="10"/>
      <c r="P42" s="23"/>
      <c r="Q42" s="10"/>
      <c r="R42" s="10"/>
      <c r="S42" s="10"/>
      <c r="T42" s="10"/>
      <c r="U42" s="10"/>
      <c r="V42" s="10"/>
      <c r="W42" s="10"/>
    </row>
    <row r="43" ht="18.75" customHeight="1" spans="1:23">
      <c r="A43" s="8" t="s">
        <v>232</v>
      </c>
      <c r="B43" s="8" t="s">
        <v>257</v>
      </c>
      <c r="C43" s="9" t="s">
        <v>256</v>
      </c>
      <c r="D43" s="8" t="s">
        <v>56</v>
      </c>
      <c r="E43" s="8" t="s">
        <v>91</v>
      </c>
      <c r="F43" s="8" t="s">
        <v>92</v>
      </c>
      <c r="G43" s="8" t="s">
        <v>236</v>
      </c>
      <c r="H43" s="8" t="s">
        <v>237</v>
      </c>
      <c r="I43" s="10">
        <v>10000</v>
      </c>
      <c r="J43" s="10">
        <v>10000</v>
      </c>
      <c r="K43" s="10">
        <v>10000</v>
      </c>
      <c r="L43" s="10"/>
      <c r="M43" s="10"/>
      <c r="N43" s="10"/>
      <c r="O43" s="10"/>
      <c r="P43" s="23"/>
      <c r="Q43" s="10"/>
      <c r="R43" s="10"/>
      <c r="S43" s="10"/>
      <c r="T43" s="10"/>
      <c r="U43" s="10"/>
      <c r="V43" s="10"/>
      <c r="W43" s="10"/>
    </row>
    <row r="44" ht="18.75" customHeight="1" spans="1:23">
      <c r="A44" s="23"/>
      <c r="B44" s="23"/>
      <c r="C44" s="9" t="s">
        <v>260</v>
      </c>
      <c r="D44" s="23"/>
      <c r="E44" s="23"/>
      <c r="F44" s="23"/>
      <c r="G44" s="23"/>
      <c r="H44" s="23"/>
      <c r="I44" s="10">
        <v>9429</v>
      </c>
      <c r="J44" s="10"/>
      <c r="K44" s="10"/>
      <c r="L44" s="10"/>
      <c r="M44" s="10"/>
      <c r="N44" s="10"/>
      <c r="O44" s="10"/>
      <c r="P44" s="23"/>
      <c r="Q44" s="10"/>
      <c r="R44" s="10">
        <v>9429</v>
      </c>
      <c r="S44" s="10"/>
      <c r="T44" s="10"/>
      <c r="U44" s="10"/>
      <c r="V44" s="10"/>
      <c r="W44" s="10">
        <v>9429</v>
      </c>
    </row>
    <row r="45" ht="18.75" customHeight="1" spans="1:23">
      <c r="A45" s="8" t="s">
        <v>232</v>
      </c>
      <c r="B45" s="8" t="s">
        <v>261</v>
      </c>
      <c r="C45" s="9" t="s">
        <v>260</v>
      </c>
      <c r="D45" s="8" t="s">
        <v>56</v>
      </c>
      <c r="E45" s="8" t="s">
        <v>76</v>
      </c>
      <c r="F45" s="8" t="s">
        <v>75</v>
      </c>
      <c r="G45" s="8" t="s">
        <v>194</v>
      </c>
      <c r="H45" s="8" t="s">
        <v>195</v>
      </c>
      <c r="I45" s="10">
        <v>4429</v>
      </c>
      <c r="J45" s="10"/>
      <c r="K45" s="10"/>
      <c r="L45" s="10"/>
      <c r="M45" s="10"/>
      <c r="N45" s="10"/>
      <c r="O45" s="10"/>
      <c r="P45" s="23"/>
      <c r="Q45" s="10"/>
      <c r="R45" s="10">
        <v>4429</v>
      </c>
      <c r="S45" s="10"/>
      <c r="T45" s="10"/>
      <c r="U45" s="10"/>
      <c r="V45" s="10"/>
      <c r="W45" s="10">
        <v>4429</v>
      </c>
    </row>
    <row r="46" ht="18.75" customHeight="1" spans="1:23">
      <c r="A46" s="8" t="s">
        <v>232</v>
      </c>
      <c r="B46" s="8" t="s">
        <v>261</v>
      </c>
      <c r="C46" s="9" t="s">
        <v>260</v>
      </c>
      <c r="D46" s="8" t="s">
        <v>56</v>
      </c>
      <c r="E46" s="8" t="s">
        <v>76</v>
      </c>
      <c r="F46" s="8" t="s">
        <v>75</v>
      </c>
      <c r="G46" s="8" t="s">
        <v>240</v>
      </c>
      <c r="H46" s="8" t="s">
        <v>241</v>
      </c>
      <c r="I46" s="10">
        <v>1000</v>
      </c>
      <c r="J46" s="10"/>
      <c r="K46" s="10"/>
      <c r="L46" s="10"/>
      <c r="M46" s="10"/>
      <c r="N46" s="10"/>
      <c r="O46" s="10"/>
      <c r="P46" s="23"/>
      <c r="Q46" s="10"/>
      <c r="R46" s="10">
        <v>1000</v>
      </c>
      <c r="S46" s="10"/>
      <c r="T46" s="10"/>
      <c r="U46" s="10"/>
      <c r="V46" s="10"/>
      <c r="W46" s="10">
        <v>1000</v>
      </c>
    </row>
    <row r="47" ht="18.75" customHeight="1" spans="1:23">
      <c r="A47" s="8" t="s">
        <v>232</v>
      </c>
      <c r="B47" s="8" t="s">
        <v>261</v>
      </c>
      <c r="C47" s="9" t="s">
        <v>260</v>
      </c>
      <c r="D47" s="8" t="s">
        <v>56</v>
      </c>
      <c r="E47" s="8" t="s">
        <v>76</v>
      </c>
      <c r="F47" s="8" t="s">
        <v>75</v>
      </c>
      <c r="G47" s="8" t="s">
        <v>262</v>
      </c>
      <c r="H47" s="8" t="s">
        <v>263</v>
      </c>
      <c r="I47" s="10">
        <v>4000</v>
      </c>
      <c r="J47" s="10"/>
      <c r="K47" s="10"/>
      <c r="L47" s="10"/>
      <c r="M47" s="10"/>
      <c r="N47" s="10"/>
      <c r="O47" s="10"/>
      <c r="P47" s="23"/>
      <c r="Q47" s="10"/>
      <c r="R47" s="10">
        <v>4000</v>
      </c>
      <c r="S47" s="10"/>
      <c r="T47" s="10"/>
      <c r="U47" s="10"/>
      <c r="V47" s="10"/>
      <c r="W47" s="10">
        <v>4000</v>
      </c>
    </row>
    <row r="48" ht="18.75" customHeight="1" spans="1:23">
      <c r="A48" s="23"/>
      <c r="B48" s="23"/>
      <c r="C48" s="9" t="s">
        <v>264</v>
      </c>
      <c r="D48" s="23"/>
      <c r="E48" s="23"/>
      <c r="F48" s="23"/>
      <c r="G48" s="23"/>
      <c r="H48" s="23"/>
      <c r="I48" s="10">
        <v>15120</v>
      </c>
      <c r="J48" s="10">
        <v>15120</v>
      </c>
      <c r="K48" s="10">
        <v>15120</v>
      </c>
      <c r="L48" s="10"/>
      <c r="M48" s="10"/>
      <c r="N48" s="10"/>
      <c r="O48" s="10"/>
      <c r="P48" s="23"/>
      <c r="Q48" s="10"/>
      <c r="R48" s="10"/>
      <c r="S48" s="10"/>
      <c r="T48" s="10"/>
      <c r="U48" s="10"/>
      <c r="V48" s="10"/>
      <c r="W48" s="10"/>
    </row>
    <row r="49" ht="18.75" customHeight="1" spans="1:23">
      <c r="A49" s="8" t="s">
        <v>232</v>
      </c>
      <c r="B49" s="8" t="s">
        <v>265</v>
      </c>
      <c r="C49" s="9" t="s">
        <v>264</v>
      </c>
      <c r="D49" s="8" t="s">
        <v>56</v>
      </c>
      <c r="E49" s="8" t="s">
        <v>76</v>
      </c>
      <c r="F49" s="8" t="s">
        <v>75</v>
      </c>
      <c r="G49" s="8" t="s">
        <v>194</v>
      </c>
      <c r="H49" s="8" t="s">
        <v>195</v>
      </c>
      <c r="I49" s="10">
        <v>4000</v>
      </c>
      <c r="J49" s="10">
        <v>4000</v>
      </c>
      <c r="K49" s="10">
        <v>4000</v>
      </c>
      <c r="L49" s="10"/>
      <c r="M49" s="10"/>
      <c r="N49" s="10"/>
      <c r="O49" s="10"/>
      <c r="P49" s="23"/>
      <c r="Q49" s="10"/>
      <c r="R49" s="10"/>
      <c r="S49" s="10"/>
      <c r="T49" s="10"/>
      <c r="U49" s="10"/>
      <c r="V49" s="10"/>
      <c r="W49" s="10"/>
    </row>
    <row r="50" ht="18.75" customHeight="1" spans="1:23">
      <c r="A50" s="8" t="s">
        <v>232</v>
      </c>
      <c r="B50" s="8" t="s">
        <v>265</v>
      </c>
      <c r="C50" s="9" t="s">
        <v>264</v>
      </c>
      <c r="D50" s="8" t="s">
        <v>56</v>
      </c>
      <c r="E50" s="8" t="s">
        <v>76</v>
      </c>
      <c r="F50" s="8" t="s">
        <v>75</v>
      </c>
      <c r="G50" s="8" t="s">
        <v>240</v>
      </c>
      <c r="H50" s="8" t="s">
        <v>241</v>
      </c>
      <c r="I50" s="10">
        <v>1000</v>
      </c>
      <c r="J50" s="10">
        <v>1000</v>
      </c>
      <c r="K50" s="10">
        <v>1000</v>
      </c>
      <c r="L50" s="10"/>
      <c r="M50" s="10"/>
      <c r="N50" s="10"/>
      <c r="O50" s="10"/>
      <c r="P50" s="23"/>
      <c r="Q50" s="10"/>
      <c r="R50" s="10"/>
      <c r="S50" s="10"/>
      <c r="T50" s="10"/>
      <c r="U50" s="10"/>
      <c r="V50" s="10"/>
      <c r="W50" s="10"/>
    </row>
    <row r="51" ht="18.75" customHeight="1" spans="1:23">
      <c r="A51" s="8" t="s">
        <v>232</v>
      </c>
      <c r="B51" s="8" t="s">
        <v>265</v>
      </c>
      <c r="C51" s="9" t="s">
        <v>264</v>
      </c>
      <c r="D51" s="8" t="s">
        <v>56</v>
      </c>
      <c r="E51" s="8" t="s">
        <v>76</v>
      </c>
      <c r="F51" s="8" t="s">
        <v>75</v>
      </c>
      <c r="G51" s="8" t="s">
        <v>262</v>
      </c>
      <c r="H51" s="8" t="s">
        <v>263</v>
      </c>
      <c r="I51" s="10">
        <v>5000</v>
      </c>
      <c r="J51" s="10">
        <v>5000</v>
      </c>
      <c r="K51" s="10">
        <v>5000</v>
      </c>
      <c r="L51" s="10"/>
      <c r="M51" s="10"/>
      <c r="N51" s="10"/>
      <c r="O51" s="10"/>
      <c r="P51" s="23"/>
      <c r="Q51" s="10"/>
      <c r="R51" s="10"/>
      <c r="S51" s="10"/>
      <c r="T51" s="10"/>
      <c r="U51" s="10"/>
      <c r="V51" s="10"/>
      <c r="W51" s="10"/>
    </row>
    <row r="52" ht="18.75" customHeight="1" spans="1:23">
      <c r="A52" s="8" t="s">
        <v>232</v>
      </c>
      <c r="B52" s="8" t="s">
        <v>265</v>
      </c>
      <c r="C52" s="9" t="s">
        <v>264</v>
      </c>
      <c r="D52" s="8" t="s">
        <v>56</v>
      </c>
      <c r="E52" s="8" t="s">
        <v>76</v>
      </c>
      <c r="F52" s="8" t="s">
        <v>75</v>
      </c>
      <c r="G52" s="8" t="s">
        <v>262</v>
      </c>
      <c r="H52" s="8" t="s">
        <v>263</v>
      </c>
      <c r="I52" s="10">
        <v>2000</v>
      </c>
      <c r="J52" s="10">
        <v>2000</v>
      </c>
      <c r="K52" s="10">
        <v>2000</v>
      </c>
      <c r="L52" s="10"/>
      <c r="M52" s="10"/>
      <c r="N52" s="10"/>
      <c r="O52" s="10"/>
      <c r="P52" s="23"/>
      <c r="Q52" s="10"/>
      <c r="R52" s="10"/>
      <c r="S52" s="10"/>
      <c r="T52" s="10"/>
      <c r="U52" s="10"/>
      <c r="V52" s="10"/>
      <c r="W52" s="10"/>
    </row>
    <row r="53" ht="18.75" customHeight="1" spans="1:23">
      <c r="A53" s="8" t="s">
        <v>232</v>
      </c>
      <c r="B53" s="8" t="s">
        <v>265</v>
      </c>
      <c r="C53" s="9" t="s">
        <v>264</v>
      </c>
      <c r="D53" s="8" t="s">
        <v>56</v>
      </c>
      <c r="E53" s="8" t="s">
        <v>76</v>
      </c>
      <c r="F53" s="8" t="s">
        <v>75</v>
      </c>
      <c r="G53" s="8" t="s">
        <v>200</v>
      </c>
      <c r="H53" s="8" t="s">
        <v>201</v>
      </c>
      <c r="I53" s="10">
        <v>1920</v>
      </c>
      <c r="J53" s="10">
        <v>1920</v>
      </c>
      <c r="K53" s="10">
        <v>1920</v>
      </c>
      <c r="L53" s="10"/>
      <c r="M53" s="10"/>
      <c r="N53" s="10"/>
      <c r="O53" s="10"/>
      <c r="P53" s="23"/>
      <c r="Q53" s="10"/>
      <c r="R53" s="10"/>
      <c r="S53" s="10"/>
      <c r="T53" s="10"/>
      <c r="U53" s="10"/>
      <c r="V53" s="10"/>
      <c r="W53" s="10"/>
    </row>
    <row r="54" ht="18.75" customHeight="1" spans="1:23">
      <c r="A54" s="8" t="s">
        <v>232</v>
      </c>
      <c r="B54" s="8" t="s">
        <v>265</v>
      </c>
      <c r="C54" s="9" t="s">
        <v>264</v>
      </c>
      <c r="D54" s="8" t="s">
        <v>56</v>
      </c>
      <c r="E54" s="8" t="s">
        <v>76</v>
      </c>
      <c r="F54" s="8" t="s">
        <v>75</v>
      </c>
      <c r="G54" s="8" t="s">
        <v>200</v>
      </c>
      <c r="H54" s="8" t="s">
        <v>201</v>
      </c>
      <c r="I54" s="10">
        <v>1200</v>
      </c>
      <c r="J54" s="10">
        <v>1200</v>
      </c>
      <c r="K54" s="10">
        <v>1200</v>
      </c>
      <c r="L54" s="10"/>
      <c r="M54" s="10"/>
      <c r="N54" s="10"/>
      <c r="O54" s="10"/>
      <c r="P54" s="23"/>
      <c r="Q54" s="10"/>
      <c r="R54" s="10"/>
      <c r="S54" s="10"/>
      <c r="T54" s="10"/>
      <c r="U54" s="10"/>
      <c r="V54" s="10"/>
      <c r="W54" s="10"/>
    </row>
    <row r="55" ht="18.75" customHeight="1" spans="1:23">
      <c r="A55" s="23"/>
      <c r="B55" s="23"/>
      <c r="C55" s="9" t="s">
        <v>266</v>
      </c>
      <c r="D55" s="23"/>
      <c r="E55" s="23"/>
      <c r="F55" s="23"/>
      <c r="G55" s="23"/>
      <c r="H55" s="23"/>
      <c r="I55" s="10">
        <v>6000</v>
      </c>
      <c r="J55" s="10"/>
      <c r="K55" s="10"/>
      <c r="L55" s="10"/>
      <c r="M55" s="10"/>
      <c r="N55" s="10"/>
      <c r="O55" s="10"/>
      <c r="P55" s="23"/>
      <c r="Q55" s="10"/>
      <c r="R55" s="10">
        <v>6000</v>
      </c>
      <c r="S55" s="10"/>
      <c r="T55" s="10"/>
      <c r="U55" s="10"/>
      <c r="V55" s="10"/>
      <c r="W55" s="10">
        <v>6000</v>
      </c>
    </row>
    <row r="56" ht="18.75" customHeight="1" spans="1:23">
      <c r="A56" s="8" t="s">
        <v>232</v>
      </c>
      <c r="B56" s="8" t="s">
        <v>267</v>
      </c>
      <c r="C56" s="9" t="s">
        <v>266</v>
      </c>
      <c r="D56" s="8" t="s">
        <v>56</v>
      </c>
      <c r="E56" s="8" t="s">
        <v>89</v>
      </c>
      <c r="F56" s="8" t="s">
        <v>90</v>
      </c>
      <c r="G56" s="8" t="s">
        <v>200</v>
      </c>
      <c r="H56" s="8" t="s">
        <v>201</v>
      </c>
      <c r="I56" s="10">
        <v>4000</v>
      </c>
      <c r="J56" s="10"/>
      <c r="K56" s="10"/>
      <c r="L56" s="10"/>
      <c r="M56" s="10"/>
      <c r="N56" s="10"/>
      <c r="O56" s="10"/>
      <c r="P56" s="23"/>
      <c r="Q56" s="10"/>
      <c r="R56" s="10">
        <v>4000</v>
      </c>
      <c r="S56" s="10"/>
      <c r="T56" s="10"/>
      <c r="U56" s="10"/>
      <c r="V56" s="10"/>
      <c r="W56" s="10">
        <v>4000</v>
      </c>
    </row>
    <row r="57" ht="18.75" customHeight="1" spans="1:23">
      <c r="A57" s="8" t="s">
        <v>232</v>
      </c>
      <c r="B57" s="8" t="s">
        <v>267</v>
      </c>
      <c r="C57" s="9" t="s">
        <v>266</v>
      </c>
      <c r="D57" s="8" t="s">
        <v>56</v>
      </c>
      <c r="E57" s="8" t="s">
        <v>89</v>
      </c>
      <c r="F57" s="8" t="s">
        <v>90</v>
      </c>
      <c r="G57" s="8" t="s">
        <v>200</v>
      </c>
      <c r="H57" s="8" t="s">
        <v>201</v>
      </c>
      <c r="I57" s="10">
        <v>2000</v>
      </c>
      <c r="J57" s="10"/>
      <c r="K57" s="10"/>
      <c r="L57" s="10"/>
      <c r="M57" s="10"/>
      <c r="N57" s="10"/>
      <c r="O57" s="10"/>
      <c r="P57" s="23"/>
      <c r="Q57" s="10"/>
      <c r="R57" s="10">
        <v>2000</v>
      </c>
      <c r="S57" s="10"/>
      <c r="T57" s="10"/>
      <c r="U57" s="10"/>
      <c r="V57" s="10"/>
      <c r="W57" s="10">
        <v>2000</v>
      </c>
    </row>
    <row r="58" ht="18.75" customHeight="1" spans="1:23">
      <c r="A58" s="23"/>
      <c r="B58" s="23"/>
      <c r="C58" s="9" t="s">
        <v>268</v>
      </c>
      <c r="D58" s="23"/>
      <c r="E58" s="23"/>
      <c r="F58" s="23"/>
      <c r="G58" s="23"/>
      <c r="H58" s="23"/>
      <c r="I58" s="10">
        <v>12355.39</v>
      </c>
      <c r="J58" s="10"/>
      <c r="K58" s="10"/>
      <c r="L58" s="10"/>
      <c r="M58" s="10"/>
      <c r="N58" s="10"/>
      <c r="O58" s="10"/>
      <c r="P58" s="23"/>
      <c r="Q58" s="10"/>
      <c r="R58" s="10">
        <v>12355.39</v>
      </c>
      <c r="S58" s="10"/>
      <c r="T58" s="10"/>
      <c r="U58" s="10"/>
      <c r="V58" s="10"/>
      <c r="W58" s="10">
        <v>12355.39</v>
      </c>
    </row>
    <row r="59" ht="18.75" customHeight="1" spans="1:23">
      <c r="A59" s="8" t="s">
        <v>232</v>
      </c>
      <c r="B59" s="8" t="s">
        <v>269</v>
      </c>
      <c r="C59" s="9" t="s">
        <v>268</v>
      </c>
      <c r="D59" s="8" t="s">
        <v>56</v>
      </c>
      <c r="E59" s="8" t="s">
        <v>83</v>
      </c>
      <c r="F59" s="8" t="s">
        <v>84</v>
      </c>
      <c r="G59" s="8" t="s">
        <v>194</v>
      </c>
      <c r="H59" s="8" t="s">
        <v>195</v>
      </c>
      <c r="I59" s="10">
        <v>12355.39</v>
      </c>
      <c r="J59" s="10"/>
      <c r="K59" s="10"/>
      <c r="L59" s="10"/>
      <c r="M59" s="10"/>
      <c r="N59" s="10"/>
      <c r="O59" s="10"/>
      <c r="P59" s="23"/>
      <c r="Q59" s="10"/>
      <c r="R59" s="10">
        <v>12355.39</v>
      </c>
      <c r="S59" s="10"/>
      <c r="T59" s="10"/>
      <c r="U59" s="10"/>
      <c r="V59" s="10"/>
      <c r="W59" s="10">
        <v>12355.39</v>
      </c>
    </row>
    <row r="60" ht="18.75" customHeight="1" spans="1:23">
      <c r="A60" s="11" t="s">
        <v>32</v>
      </c>
      <c r="B60" s="11"/>
      <c r="C60" s="11"/>
      <c r="D60" s="11"/>
      <c r="E60" s="11"/>
      <c r="F60" s="11"/>
      <c r="G60" s="11"/>
      <c r="H60" s="11"/>
      <c r="I60" s="10">
        <v>932344.39</v>
      </c>
      <c r="J60" s="10">
        <v>775320</v>
      </c>
      <c r="K60" s="10">
        <v>775320</v>
      </c>
      <c r="L60" s="10"/>
      <c r="M60" s="10"/>
      <c r="N60" s="10"/>
      <c r="O60" s="10"/>
      <c r="P60" s="10"/>
      <c r="Q60" s="10"/>
      <c r="R60" s="10">
        <v>157024.39</v>
      </c>
      <c r="S60" s="10"/>
      <c r="T60" s="10">
        <v>129240</v>
      </c>
      <c r="U60" s="10"/>
      <c r="V60" s="10"/>
      <c r="W60" s="10">
        <v>27784.39</v>
      </c>
    </row>
  </sheetData>
  <mergeCells count="28">
    <mergeCell ref="A2:W2"/>
    <mergeCell ref="A3:H3"/>
    <mergeCell ref="J4:M4"/>
    <mergeCell ref="N4:P4"/>
    <mergeCell ref="R4:W4"/>
    <mergeCell ref="A60:H60"/>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68"/>
  <sheetViews>
    <sheetView showZeros="0" workbookViewId="0">
      <selection activeCell="B17" sqref="B17"/>
    </sheetView>
  </sheetViews>
  <sheetFormatPr defaultColWidth="8.85" defaultRowHeight="15" customHeight="1"/>
  <cols>
    <col min="1" max="1" width="44.4166666666667" customWidth="1"/>
    <col min="2" max="2" width="41.55" customWidth="1"/>
    <col min="3" max="4" width="13.8416666666667" customWidth="1"/>
    <col min="5" max="5" width="26.8416666666667" customWidth="1"/>
    <col min="6" max="8" width="10" customWidth="1"/>
    <col min="9" max="9" width="13.7" customWidth="1"/>
    <col min="10" max="10" width="27.9833333333333" customWidth="1"/>
  </cols>
  <sheetData>
    <row r="1" customHeight="1" spans="1:10">
      <c r="A1" s="20" t="s">
        <v>270</v>
      </c>
      <c r="B1" s="20"/>
      <c r="C1" s="20"/>
      <c r="D1" s="20"/>
      <c r="E1" s="20"/>
      <c r="F1" s="20"/>
      <c r="G1" s="20"/>
      <c r="H1" s="20"/>
      <c r="I1" s="20"/>
      <c r="J1" s="20"/>
    </row>
    <row r="2" ht="45" customHeight="1" spans="1:10">
      <c r="A2" s="39" t="s">
        <v>271</v>
      </c>
      <c r="B2" s="39"/>
      <c r="C2" s="39"/>
      <c r="D2" s="39"/>
      <c r="E2" s="39"/>
      <c r="F2" s="39"/>
      <c r="G2" s="39"/>
      <c r="H2" s="39"/>
      <c r="I2" s="39"/>
      <c r="J2" s="39"/>
    </row>
    <row r="3" ht="20.25" customHeight="1" spans="1:10">
      <c r="A3" s="19" t="str">
        <f>"单位名称："&amp;"新平彝族傣族自治县司法局"</f>
        <v>单位名称：新平彝族傣族自治县司法局</v>
      </c>
      <c r="B3" s="19"/>
      <c r="C3" s="19"/>
      <c r="D3" s="19"/>
      <c r="E3" s="19"/>
      <c r="F3" s="19"/>
      <c r="G3" s="19"/>
      <c r="H3" s="19"/>
      <c r="I3" s="19"/>
      <c r="J3" s="19"/>
    </row>
    <row r="4" ht="20.25" customHeight="1" spans="1:10">
      <c r="A4" s="40" t="s">
        <v>272</v>
      </c>
      <c r="B4" s="40" t="s">
        <v>273</v>
      </c>
      <c r="C4" s="40" t="s">
        <v>274</v>
      </c>
      <c r="D4" s="40" t="s">
        <v>275</v>
      </c>
      <c r="E4" s="40" t="s">
        <v>276</v>
      </c>
      <c r="F4" s="40" t="s">
        <v>277</v>
      </c>
      <c r="G4" s="40" t="s">
        <v>278</v>
      </c>
      <c r="H4" s="40" t="s">
        <v>279</v>
      </c>
      <c r="I4" s="40" t="s">
        <v>280</v>
      </c>
      <c r="J4" s="40" t="s">
        <v>281</v>
      </c>
    </row>
    <row r="5" ht="46.5" customHeight="1" spans="1:10">
      <c r="A5" s="40"/>
      <c r="B5" s="40"/>
      <c r="C5" s="40"/>
      <c r="D5" s="40"/>
      <c r="E5" s="40"/>
      <c r="F5" s="40"/>
      <c r="G5" s="40"/>
      <c r="H5" s="40"/>
      <c r="I5" s="40"/>
      <c r="J5" s="40"/>
    </row>
    <row r="6" ht="20.25" customHeight="1" spans="1:10">
      <c r="A6" s="41">
        <v>1</v>
      </c>
      <c r="B6" s="41">
        <v>2</v>
      </c>
      <c r="C6" s="41">
        <v>3</v>
      </c>
      <c r="D6" s="41">
        <v>4</v>
      </c>
      <c r="E6" s="41">
        <v>5</v>
      </c>
      <c r="F6" s="41">
        <v>6</v>
      </c>
      <c r="G6" s="41">
        <v>7</v>
      </c>
      <c r="H6" s="41">
        <v>8</v>
      </c>
      <c r="I6" s="41">
        <v>9</v>
      </c>
      <c r="J6" s="41">
        <v>10</v>
      </c>
    </row>
    <row r="7" ht="20.25" customHeight="1" spans="1:10">
      <c r="A7" s="23" t="s">
        <v>56</v>
      </c>
      <c r="B7" s="23"/>
      <c r="C7" s="23"/>
      <c r="E7" s="46"/>
      <c r="F7" s="46"/>
      <c r="G7" s="46"/>
      <c r="H7" s="46"/>
      <c r="I7" s="46"/>
      <c r="J7" s="46"/>
    </row>
    <row r="8" ht="78.75" spans="1:10">
      <c r="A8" s="57" t="s">
        <v>242</v>
      </c>
      <c r="B8" s="23" t="s">
        <v>282</v>
      </c>
      <c r="C8" s="24"/>
      <c r="D8" s="24"/>
      <c r="E8" s="46"/>
      <c r="F8" s="46"/>
      <c r="G8" s="46"/>
      <c r="H8" s="46"/>
      <c r="I8" s="46"/>
      <c r="J8" s="46"/>
    </row>
    <row r="9" ht="13.5" spans="1:10">
      <c r="A9" s="23"/>
      <c r="B9" s="23"/>
      <c r="C9" s="23" t="s">
        <v>283</v>
      </c>
      <c r="D9" s="58" t="s">
        <v>284</v>
      </c>
      <c r="E9" s="59" t="s">
        <v>285</v>
      </c>
      <c r="F9" s="47" t="s">
        <v>286</v>
      </c>
      <c r="G9" s="24" t="s">
        <v>53</v>
      </c>
      <c r="H9" s="47" t="s">
        <v>287</v>
      </c>
      <c r="I9" s="47" t="s">
        <v>288</v>
      </c>
      <c r="J9" s="59" t="s">
        <v>289</v>
      </c>
    </row>
    <row r="10" ht="13.5" spans="1:10">
      <c r="A10" s="23"/>
      <c r="B10" s="23"/>
      <c r="C10" s="23" t="s">
        <v>283</v>
      </c>
      <c r="D10" s="58" t="s">
        <v>284</v>
      </c>
      <c r="E10" s="59" t="s">
        <v>290</v>
      </c>
      <c r="F10" s="47" t="s">
        <v>291</v>
      </c>
      <c r="G10" s="24" t="s">
        <v>292</v>
      </c>
      <c r="H10" s="47" t="s">
        <v>293</v>
      </c>
      <c r="I10" s="47" t="s">
        <v>288</v>
      </c>
      <c r="J10" s="59" t="s">
        <v>294</v>
      </c>
    </row>
    <row r="11" ht="13.5" spans="1:10">
      <c r="A11" s="23"/>
      <c r="B11" s="23"/>
      <c r="C11" s="23" t="s">
        <v>283</v>
      </c>
      <c r="D11" s="58" t="s">
        <v>284</v>
      </c>
      <c r="E11" s="59" t="s">
        <v>295</v>
      </c>
      <c r="F11" s="47" t="s">
        <v>291</v>
      </c>
      <c r="G11" s="24" t="s">
        <v>296</v>
      </c>
      <c r="H11" s="47" t="s">
        <v>297</v>
      </c>
      <c r="I11" s="47" t="s">
        <v>288</v>
      </c>
      <c r="J11" s="59" t="s">
        <v>298</v>
      </c>
    </row>
    <row r="12" ht="22.5" spans="1:10">
      <c r="A12" s="23"/>
      <c r="B12" s="23"/>
      <c r="C12" s="23" t="s">
        <v>283</v>
      </c>
      <c r="D12" s="58" t="s">
        <v>299</v>
      </c>
      <c r="E12" s="59" t="s">
        <v>300</v>
      </c>
      <c r="F12" s="47" t="s">
        <v>286</v>
      </c>
      <c r="G12" s="24" t="s">
        <v>292</v>
      </c>
      <c r="H12" s="47" t="s">
        <v>301</v>
      </c>
      <c r="I12" s="47" t="s">
        <v>288</v>
      </c>
      <c r="J12" s="59" t="s">
        <v>302</v>
      </c>
    </row>
    <row r="13" ht="22.5" spans="1:10">
      <c r="A13" s="23"/>
      <c r="B13" s="23"/>
      <c r="C13" s="23" t="s">
        <v>283</v>
      </c>
      <c r="D13" s="58" t="s">
        <v>299</v>
      </c>
      <c r="E13" s="59" t="s">
        <v>303</v>
      </c>
      <c r="F13" s="47" t="s">
        <v>291</v>
      </c>
      <c r="G13" s="24" t="s">
        <v>304</v>
      </c>
      <c r="H13" s="47" t="s">
        <v>301</v>
      </c>
      <c r="I13" s="47" t="s">
        <v>288</v>
      </c>
      <c r="J13" s="59" t="s">
        <v>305</v>
      </c>
    </row>
    <row r="14" ht="22.5" spans="1:10">
      <c r="A14" s="23"/>
      <c r="B14" s="23"/>
      <c r="C14" s="23" t="s">
        <v>283</v>
      </c>
      <c r="D14" s="58" t="s">
        <v>306</v>
      </c>
      <c r="E14" s="59" t="s">
        <v>307</v>
      </c>
      <c r="F14" s="47" t="s">
        <v>286</v>
      </c>
      <c r="G14" s="24" t="s">
        <v>292</v>
      </c>
      <c r="H14" s="47" t="s">
        <v>301</v>
      </c>
      <c r="I14" s="47" t="s">
        <v>288</v>
      </c>
      <c r="J14" s="59" t="s">
        <v>308</v>
      </c>
    </row>
    <row r="15" ht="13.5" spans="1:10">
      <c r="A15" s="23"/>
      <c r="B15" s="23"/>
      <c r="C15" s="23" t="s">
        <v>309</v>
      </c>
      <c r="D15" s="58" t="s">
        <v>310</v>
      </c>
      <c r="E15" s="59" t="s">
        <v>311</v>
      </c>
      <c r="F15" s="47" t="s">
        <v>286</v>
      </c>
      <c r="G15" s="24" t="s">
        <v>312</v>
      </c>
      <c r="H15" s="47"/>
      <c r="I15" s="47" t="s">
        <v>313</v>
      </c>
      <c r="J15" s="59" t="s">
        <v>314</v>
      </c>
    </row>
    <row r="16" ht="22.5" spans="1:10">
      <c r="A16" s="23"/>
      <c r="B16" s="23"/>
      <c r="C16" s="23" t="s">
        <v>315</v>
      </c>
      <c r="D16" s="58" t="s">
        <v>316</v>
      </c>
      <c r="E16" s="59" t="s">
        <v>317</v>
      </c>
      <c r="F16" s="47" t="s">
        <v>291</v>
      </c>
      <c r="G16" s="24" t="s">
        <v>318</v>
      </c>
      <c r="H16" s="47" t="s">
        <v>301</v>
      </c>
      <c r="I16" s="47" t="s">
        <v>288</v>
      </c>
      <c r="J16" s="59" t="s">
        <v>319</v>
      </c>
    </row>
    <row r="17" ht="90" spans="1:10">
      <c r="A17" s="57" t="s">
        <v>231</v>
      </c>
      <c r="B17" s="23" t="s">
        <v>320</v>
      </c>
      <c r="C17" s="23"/>
      <c r="D17" s="23"/>
      <c r="E17" s="23"/>
      <c r="F17" s="23"/>
      <c r="G17" s="23"/>
      <c r="H17" s="23"/>
      <c r="I17" s="23"/>
      <c r="J17" s="23"/>
    </row>
    <row r="18" ht="13.5" spans="1:10">
      <c r="A18" s="23"/>
      <c r="B18" s="23"/>
      <c r="C18" s="23" t="s">
        <v>283</v>
      </c>
      <c r="D18" s="58" t="s">
        <v>284</v>
      </c>
      <c r="E18" s="59" t="s">
        <v>321</v>
      </c>
      <c r="F18" s="47" t="s">
        <v>291</v>
      </c>
      <c r="G18" s="24" t="s">
        <v>292</v>
      </c>
      <c r="H18" s="47" t="s">
        <v>322</v>
      </c>
      <c r="I18" s="47" t="s">
        <v>288</v>
      </c>
      <c r="J18" s="59" t="s">
        <v>323</v>
      </c>
    </row>
    <row r="19" ht="13.5" spans="1:10">
      <c r="A19" s="23"/>
      <c r="B19" s="23"/>
      <c r="C19" s="23" t="s">
        <v>283</v>
      </c>
      <c r="D19" s="58" t="s">
        <v>284</v>
      </c>
      <c r="E19" s="59" t="s">
        <v>324</v>
      </c>
      <c r="F19" s="47" t="s">
        <v>291</v>
      </c>
      <c r="G19" s="24" t="s">
        <v>325</v>
      </c>
      <c r="H19" s="47" t="s">
        <v>326</v>
      </c>
      <c r="I19" s="47" t="s">
        <v>288</v>
      </c>
      <c r="J19" s="59" t="s">
        <v>327</v>
      </c>
    </row>
    <row r="20" ht="22.5" spans="1:10">
      <c r="A20" s="23"/>
      <c r="B20" s="23"/>
      <c r="C20" s="23" t="s">
        <v>283</v>
      </c>
      <c r="D20" s="58" t="s">
        <v>284</v>
      </c>
      <c r="E20" s="59" t="s">
        <v>328</v>
      </c>
      <c r="F20" s="47" t="s">
        <v>291</v>
      </c>
      <c r="G20" s="24" t="s">
        <v>329</v>
      </c>
      <c r="H20" s="47" t="s">
        <v>330</v>
      </c>
      <c r="I20" s="47" t="s">
        <v>288</v>
      </c>
      <c r="J20" s="59" t="s">
        <v>331</v>
      </c>
    </row>
    <row r="21" ht="13.5" spans="1:10">
      <c r="A21" s="23"/>
      <c r="B21" s="23"/>
      <c r="C21" s="23" t="s">
        <v>283</v>
      </c>
      <c r="D21" s="58" t="s">
        <v>284</v>
      </c>
      <c r="E21" s="59" t="s">
        <v>332</v>
      </c>
      <c r="F21" s="47" t="s">
        <v>286</v>
      </c>
      <c r="G21" s="24" t="s">
        <v>47</v>
      </c>
      <c r="H21" s="47" t="s">
        <v>322</v>
      </c>
      <c r="I21" s="47" t="s">
        <v>288</v>
      </c>
      <c r="J21" s="59" t="s">
        <v>333</v>
      </c>
    </row>
    <row r="22" ht="13.5" spans="1:10">
      <c r="A22" s="23"/>
      <c r="B22" s="23"/>
      <c r="C22" s="23" t="s">
        <v>283</v>
      </c>
      <c r="D22" s="58" t="s">
        <v>299</v>
      </c>
      <c r="E22" s="59" t="s">
        <v>334</v>
      </c>
      <c r="F22" s="47" t="s">
        <v>286</v>
      </c>
      <c r="G22" s="24" t="s">
        <v>292</v>
      </c>
      <c r="H22" s="47" t="s">
        <v>301</v>
      </c>
      <c r="I22" s="47" t="s">
        <v>288</v>
      </c>
      <c r="J22" s="59" t="s">
        <v>335</v>
      </c>
    </row>
    <row r="23" ht="13.5" spans="1:10">
      <c r="A23" s="23"/>
      <c r="B23" s="23"/>
      <c r="C23" s="23" t="s">
        <v>283</v>
      </c>
      <c r="D23" s="58" t="s">
        <v>299</v>
      </c>
      <c r="E23" s="59" t="s">
        <v>336</v>
      </c>
      <c r="F23" s="47" t="s">
        <v>291</v>
      </c>
      <c r="G23" s="24" t="s">
        <v>337</v>
      </c>
      <c r="H23" s="47" t="s">
        <v>301</v>
      </c>
      <c r="I23" s="47" t="s">
        <v>288</v>
      </c>
      <c r="J23" s="59" t="s">
        <v>338</v>
      </c>
    </row>
    <row r="24" ht="13.5" spans="1:10">
      <c r="A24" s="23"/>
      <c r="B24" s="23"/>
      <c r="C24" s="23" t="s">
        <v>309</v>
      </c>
      <c r="D24" s="58" t="s">
        <v>310</v>
      </c>
      <c r="E24" s="59" t="s">
        <v>339</v>
      </c>
      <c r="F24" s="47" t="s">
        <v>286</v>
      </c>
      <c r="G24" s="24" t="s">
        <v>340</v>
      </c>
      <c r="H24" s="47"/>
      <c r="I24" s="47" t="s">
        <v>313</v>
      </c>
      <c r="J24" s="59" t="s">
        <v>341</v>
      </c>
    </row>
    <row r="25" ht="13.5" spans="1:10">
      <c r="A25" s="23"/>
      <c r="B25" s="23"/>
      <c r="C25" s="23" t="s">
        <v>309</v>
      </c>
      <c r="D25" s="58" t="s">
        <v>310</v>
      </c>
      <c r="E25" s="59" t="s">
        <v>342</v>
      </c>
      <c r="F25" s="47" t="s">
        <v>286</v>
      </c>
      <c r="G25" s="24" t="s">
        <v>340</v>
      </c>
      <c r="H25" s="47"/>
      <c r="I25" s="47" t="s">
        <v>313</v>
      </c>
      <c r="J25" s="59" t="s">
        <v>343</v>
      </c>
    </row>
    <row r="26" ht="56.25" spans="1:10">
      <c r="A26" s="57" t="s">
        <v>268</v>
      </c>
      <c r="B26" s="23" t="s">
        <v>344</v>
      </c>
      <c r="C26" s="23"/>
      <c r="D26" s="23"/>
      <c r="E26" s="23"/>
      <c r="F26" s="23"/>
      <c r="G26" s="23"/>
      <c r="H26" s="23"/>
      <c r="I26" s="23"/>
      <c r="J26" s="23"/>
    </row>
    <row r="27" ht="13.5" spans="1:10">
      <c r="A27" s="23"/>
      <c r="B27" s="23"/>
      <c r="C27" s="23" t="s">
        <v>283</v>
      </c>
      <c r="D27" s="58" t="s">
        <v>284</v>
      </c>
      <c r="E27" s="59" t="s">
        <v>345</v>
      </c>
      <c r="F27" s="47" t="s">
        <v>291</v>
      </c>
      <c r="G27" s="24" t="s">
        <v>346</v>
      </c>
      <c r="H27" s="47" t="s">
        <v>347</v>
      </c>
      <c r="I27" s="47" t="s">
        <v>288</v>
      </c>
      <c r="J27" s="59" t="s">
        <v>348</v>
      </c>
    </row>
    <row r="28" ht="13.5" spans="1:10">
      <c r="A28" s="23"/>
      <c r="B28" s="23"/>
      <c r="C28" s="23" t="s">
        <v>283</v>
      </c>
      <c r="D28" s="58" t="s">
        <v>284</v>
      </c>
      <c r="E28" s="59" t="s">
        <v>349</v>
      </c>
      <c r="F28" s="47" t="s">
        <v>291</v>
      </c>
      <c r="G28" s="24" t="s">
        <v>350</v>
      </c>
      <c r="H28" s="47" t="s">
        <v>351</v>
      </c>
      <c r="I28" s="47" t="s">
        <v>288</v>
      </c>
      <c r="J28" s="59" t="s">
        <v>352</v>
      </c>
    </row>
    <row r="29" ht="13.5" spans="1:10">
      <c r="A29" s="23"/>
      <c r="B29" s="23"/>
      <c r="C29" s="23" t="s">
        <v>283</v>
      </c>
      <c r="D29" s="58" t="s">
        <v>284</v>
      </c>
      <c r="E29" s="59" t="s">
        <v>353</v>
      </c>
      <c r="F29" s="47" t="s">
        <v>291</v>
      </c>
      <c r="G29" s="24" t="s">
        <v>52</v>
      </c>
      <c r="H29" s="47" t="s">
        <v>354</v>
      </c>
      <c r="I29" s="47" t="s">
        <v>288</v>
      </c>
      <c r="J29" s="59" t="s">
        <v>355</v>
      </c>
    </row>
    <row r="30" ht="13.5" spans="1:10">
      <c r="A30" s="23"/>
      <c r="B30" s="23"/>
      <c r="C30" s="23" t="s">
        <v>283</v>
      </c>
      <c r="D30" s="58" t="s">
        <v>299</v>
      </c>
      <c r="E30" s="59" t="s">
        <v>356</v>
      </c>
      <c r="F30" s="47" t="s">
        <v>286</v>
      </c>
      <c r="G30" s="24" t="s">
        <v>292</v>
      </c>
      <c r="H30" s="47" t="s">
        <v>301</v>
      </c>
      <c r="I30" s="47" t="s">
        <v>288</v>
      </c>
      <c r="J30" s="59" t="s">
        <v>357</v>
      </c>
    </row>
    <row r="31" ht="13.5" spans="1:10">
      <c r="A31" s="23"/>
      <c r="B31" s="23"/>
      <c r="C31" s="23" t="s">
        <v>283</v>
      </c>
      <c r="D31" s="58" t="s">
        <v>299</v>
      </c>
      <c r="E31" s="59" t="s">
        <v>358</v>
      </c>
      <c r="F31" s="47" t="s">
        <v>286</v>
      </c>
      <c r="G31" s="24" t="s">
        <v>359</v>
      </c>
      <c r="H31" s="47"/>
      <c r="I31" s="47" t="s">
        <v>313</v>
      </c>
      <c r="J31" s="59" t="s">
        <v>360</v>
      </c>
    </row>
    <row r="32" ht="13.5" spans="1:10">
      <c r="A32" s="23"/>
      <c r="B32" s="23"/>
      <c r="C32" s="23" t="s">
        <v>309</v>
      </c>
      <c r="D32" s="58" t="s">
        <v>310</v>
      </c>
      <c r="E32" s="59" t="s">
        <v>361</v>
      </c>
      <c r="F32" s="47" t="s">
        <v>286</v>
      </c>
      <c r="G32" s="24" t="s">
        <v>362</v>
      </c>
      <c r="H32" s="47"/>
      <c r="I32" s="47" t="s">
        <v>313</v>
      </c>
      <c r="J32" s="59" t="s">
        <v>363</v>
      </c>
    </row>
    <row r="33" ht="13.5" spans="1:10">
      <c r="A33" s="23"/>
      <c r="B33" s="23"/>
      <c r="C33" s="23" t="s">
        <v>315</v>
      </c>
      <c r="D33" s="58" t="s">
        <v>316</v>
      </c>
      <c r="E33" s="59" t="s">
        <v>364</v>
      </c>
      <c r="F33" s="47" t="s">
        <v>291</v>
      </c>
      <c r="G33" s="24" t="s">
        <v>318</v>
      </c>
      <c r="H33" s="47" t="s">
        <v>301</v>
      </c>
      <c r="I33" s="47" t="s">
        <v>288</v>
      </c>
      <c r="J33" s="59" t="s">
        <v>365</v>
      </c>
    </row>
    <row r="34" ht="78.75" spans="1:10">
      <c r="A34" s="57" t="s">
        <v>264</v>
      </c>
      <c r="B34" s="23" t="s">
        <v>366</v>
      </c>
      <c r="C34" s="23"/>
      <c r="D34" s="23"/>
      <c r="E34" s="23"/>
      <c r="F34" s="23"/>
      <c r="G34" s="23"/>
      <c r="H34" s="23"/>
      <c r="I34" s="23"/>
      <c r="J34" s="23"/>
    </row>
    <row r="35" ht="22.5" spans="1:10">
      <c r="A35" s="23"/>
      <c r="B35" s="23"/>
      <c r="C35" s="23" t="s">
        <v>283</v>
      </c>
      <c r="D35" s="58" t="s">
        <v>284</v>
      </c>
      <c r="E35" s="59" t="s">
        <v>367</v>
      </c>
      <c r="F35" s="47" t="s">
        <v>291</v>
      </c>
      <c r="G35" s="24" t="s">
        <v>49</v>
      </c>
      <c r="H35" s="47" t="s">
        <v>322</v>
      </c>
      <c r="I35" s="47" t="s">
        <v>288</v>
      </c>
      <c r="J35" s="59" t="s">
        <v>368</v>
      </c>
    </row>
    <row r="36" ht="13.5" spans="1:10">
      <c r="A36" s="23"/>
      <c r="B36" s="23"/>
      <c r="C36" s="23" t="s">
        <v>283</v>
      </c>
      <c r="D36" s="58" t="s">
        <v>284</v>
      </c>
      <c r="E36" s="59" t="s">
        <v>369</v>
      </c>
      <c r="F36" s="47" t="s">
        <v>291</v>
      </c>
      <c r="G36" s="24" t="s">
        <v>370</v>
      </c>
      <c r="H36" s="47" t="s">
        <v>322</v>
      </c>
      <c r="I36" s="47" t="s">
        <v>288</v>
      </c>
      <c r="J36" s="59" t="s">
        <v>371</v>
      </c>
    </row>
    <row r="37" ht="13.5" spans="1:10">
      <c r="A37" s="23"/>
      <c r="B37" s="23"/>
      <c r="C37" s="23" t="s">
        <v>283</v>
      </c>
      <c r="D37" s="58" t="s">
        <v>284</v>
      </c>
      <c r="E37" s="59" t="s">
        <v>372</v>
      </c>
      <c r="F37" s="47" t="s">
        <v>291</v>
      </c>
      <c r="G37" s="24" t="s">
        <v>47</v>
      </c>
      <c r="H37" s="47" t="s">
        <v>373</v>
      </c>
      <c r="I37" s="47" t="s">
        <v>288</v>
      </c>
      <c r="J37" s="59" t="s">
        <v>374</v>
      </c>
    </row>
    <row r="38" ht="13.5" spans="1:10">
      <c r="A38" s="23"/>
      <c r="B38" s="23"/>
      <c r="C38" s="23" t="s">
        <v>283</v>
      </c>
      <c r="D38" s="58" t="s">
        <v>284</v>
      </c>
      <c r="E38" s="59" t="s">
        <v>375</v>
      </c>
      <c r="F38" s="47" t="s">
        <v>286</v>
      </c>
      <c r="G38" s="24" t="s">
        <v>48</v>
      </c>
      <c r="H38" s="47" t="s">
        <v>376</v>
      </c>
      <c r="I38" s="47" t="s">
        <v>288</v>
      </c>
      <c r="J38" s="59" t="s">
        <v>377</v>
      </c>
    </row>
    <row r="39" ht="13.5" spans="1:10">
      <c r="A39" s="23"/>
      <c r="B39" s="23"/>
      <c r="C39" s="23" t="s">
        <v>283</v>
      </c>
      <c r="D39" s="58" t="s">
        <v>299</v>
      </c>
      <c r="E39" s="59" t="s">
        <v>378</v>
      </c>
      <c r="F39" s="47" t="s">
        <v>286</v>
      </c>
      <c r="G39" s="24" t="s">
        <v>292</v>
      </c>
      <c r="H39" s="47" t="s">
        <v>301</v>
      </c>
      <c r="I39" s="47" t="s">
        <v>288</v>
      </c>
      <c r="J39" s="59" t="s">
        <v>379</v>
      </c>
    </row>
    <row r="40" ht="13.5" spans="1:10">
      <c r="A40" s="23"/>
      <c r="B40" s="23"/>
      <c r="C40" s="23" t="s">
        <v>309</v>
      </c>
      <c r="D40" s="58" t="s">
        <v>310</v>
      </c>
      <c r="E40" s="59" t="s">
        <v>380</v>
      </c>
      <c r="F40" s="47" t="s">
        <v>286</v>
      </c>
      <c r="G40" s="24" t="s">
        <v>381</v>
      </c>
      <c r="H40" s="47"/>
      <c r="I40" s="47" t="s">
        <v>313</v>
      </c>
      <c r="J40" s="59" t="s">
        <v>382</v>
      </c>
    </row>
    <row r="41" ht="13.5" spans="1:10">
      <c r="A41" s="23"/>
      <c r="B41" s="23"/>
      <c r="C41" s="23" t="s">
        <v>309</v>
      </c>
      <c r="D41" s="58" t="s">
        <v>310</v>
      </c>
      <c r="E41" s="59" t="s">
        <v>383</v>
      </c>
      <c r="F41" s="47" t="s">
        <v>286</v>
      </c>
      <c r="G41" s="24" t="s">
        <v>384</v>
      </c>
      <c r="H41" s="47"/>
      <c r="I41" s="47" t="s">
        <v>313</v>
      </c>
      <c r="J41" s="59" t="s">
        <v>385</v>
      </c>
    </row>
    <row r="42" ht="22.5" spans="1:10">
      <c r="A42" s="23"/>
      <c r="B42" s="23"/>
      <c r="C42" s="23" t="s">
        <v>315</v>
      </c>
      <c r="D42" s="58" t="s">
        <v>316</v>
      </c>
      <c r="E42" s="59" t="s">
        <v>386</v>
      </c>
      <c r="F42" s="47" t="s">
        <v>291</v>
      </c>
      <c r="G42" s="24" t="s">
        <v>318</v>
      </c>
      <c r="H42" s="47" t="s">
        <v>301</v>
      </c>
      <c r="I42" s="47" t="s">
        <v>288</v>
      </c>
      <c r="J42" s="59" t="s">
        <v>387</v>
      </c>
    </row>
    <row r="43" ht="45" spans="1:10">
      <c r="A43" s="57" t="s">
        <v>266</v>
      </c>
      <c r="B43" s="23" t="s">
        <v>388</v>
      </c>
      <c r="C43" s="23"/>
      <c r="D43" s="23"/>
      <c r="E43" s="23"/>
      <c r="F43" s="23"/>
      <c r="G43" s="23"/>
      <c r="H43" s="23"/>
      <c r="I43" s="23"/>
      <c r="J43" s="23"/>
    </row>
    <row r="44" ht="13.5" spans="1:10">
      <c r="A44" s="23"/>
      <c r="B44" s="23"/>
      <c r="C44" s="23" t="s">
        <v>283</v>
      </c>
      <c r="D44" s="58" t="s">
        <v>284</v>
      </c>
      <c r="E44" s="59" t="s">
        <v>389</v>
      </c>
      <c r="F44" s="47" t="s">
        <v>286</v>
      </c>
      <c r="G44" s="24" t="s">
        <v>49</v>
      </c>
      <c r="H44" s="47" t="s">
        <v>376</v>
      </c>
      <c r="I44" s="47" t="s">
        <v>288</v>
      </c>
      <c r="J44" s="59" t="s">
        <v>390</v>
      </c>
    </row>
    <row r="45" ht="13.5" spans="1:10">
      <c r="A45" s="23"/>
      <c r="B45" s="23"/>
      <c r="C45" s="23" t="s">
        <v>283</v>
      </c>
      <c r="D45" s="58" t="s">
        <v>299</v>
      </c>
      <c r="E45" s="59" t="s">
        <v>391</v>
      </c>
      <c r="F45" s="47" t="s">
        <v>286</v>
      </c>
      <c r="G45" s="24" t="s">
        <v>392</v>
      </c>
      <c r="H45" s="47"/>
      <c r="I45" s="47" t="s">
        <v>313</v>
      </c>
      <c r="J45" s="59" t="s">
        <v>393</v>
      </c>
    </row>
    <row r="46" ht="13.5" spans="1:10">
      <c r="A46" s="23"/>
      <c r="B46" s="23"/>
      <c r="C46" s="23" t="s">
        <v>283</v>
      </c>
      <c r="D46" s="58" t="s">
        <v>299</v>
      </c>
      <c r="E46" s="59" t="s">
        <v>394</v>
      </c>
      <c r="F46" s="47" t="s">
        <v>286</v>
      </c>
      <c r="G46" s="24" t="s">
        <v>292</v>
      </c>
      <c r="H46" s="47" t="s">
        <v>301</v>
      </c>
      <c r="I46" s="47" t="s">
        <v>288</v>
      </c>
      <c r="J46" s="59" t="s">
        <v>395</v>
      </c>
    </row>
    <row r="47" ht="45" spans="1:10">
      <c r="A47" s="23"/>
      <c r="B47" s="23"/>
      <c r="C47" s="23" t="s">
        <v>283</v>
      </c>
      <c r="D47" s="58" t="s">
        <v>306</v>
      </c>
      <c r="E47" s="59" t="s">
        <v>396</v>
      </c>
      <c r="F47" s="47" t="s">
        <v>286</v>
      </c>
      <c r="G47" s="24" t="s">
        <v>292</v>
      </c>
      <c r="H47" s="47" t="s">
        <v>301</v>
      </c>
      <c r="I47" s="47" t="s">
        <v>288</v>
      </c>
      <c r="J47" s="59" t="s">
        <v>397</v>
      </c>
    </row>
    <row r="48" ht="22.5" spans="1:10">
      <c r="A48" s="23"/>
      <c r="B48" s="23"/>
      <c r="C48" s="23" t="s">
        <v>309</v>
      </c>
      <c r="D48" s="58" t="s">
        <v>310</v>
      </c>
      <c r="E48" s="59" t="s">
        <v>398</v>
      </c>
      <c r="F48" s="47" t="s">
        <v>286</v>
      </c>
      <c r="G48" s="24" t="s">
        <v>312</v>
      </c>
      <c r="H48" s="47"/>
      <c r="I48" s="47" t="s">
        <v>313</v>
      </c>
      <c r="J48" s="59" t="s">
        <v>399</v>
      </c>
    </row>
    <row r="49" ht="13.5" spans="1:10">
      <c r="A49" s="23"/>
      <c r="B49" s="23"/>
      <c r="C49" s="23" t="s">
        <v>315</v>
      </c>
      <c r="D49" s="58" t="s">
        <v>316</v>
      </c>
      <c r="E49" s="59" t="s">
        <v>400</v>
      </c>
      <c r="F49" s="47" t="s">
        <v>291</v>
      </c>
      <c r="G49" s="24" t="s">
        <v>337</v>
      </c>
      <c r="H49" s="47" t="s">
        <v>301</v>
      </c>
      <c r="I49" s="47" t="s">
        <v>288</v>
      </c>
      <c r="J49" s="59" t="s">
        <v>401</v>
      </c>
    </row>
    <row r="50" ht="13.5" spans="1:10">
      <c r="A50" s="23"/>
      <c r="B50" s="23"/>
      <c r="C50" s="23" t="s">
        <v>402</v>
      </c>
      <c r="D50" s="58" t="s">
        <v>403</v>
      </c>
      <c r="E50" s="59" t="s">
        <v>404</v>
      </c>
      <c r="F50" s="47" t="s">
        <v>405</v>
      </c>
      <c r="G50" s="24" t="s">
        <v>406</v>
      </c>
      <c r="H50" s="47" t="s">
        <v>407</v>
      </c>
      <c r="I50" s="47" t="s">
        <v>288</v>
      </c>
      <c r="J50" s="59" t="s">
        <v>408</v>
      </c>
    </row>
    <row r="51" ht="67.5" spans="1:10">
      <c r="A51" s="57" t="s">
        <v>260</v>
      </c>
      <c r="B51" s="23" t="s">
        <v>409</v>
      </c>
      <c r="C51" s="23"/>
      <c r="D51" s="23"/>
      <c r="E51" s="23"/>
      <c r="F51" s="23"/>
      <c r="G51" s="23"/>
      <c r="H51" s="23"/>
      <c r="I51" s="23"/>
      <c r="J51" s="23"/>
    </row>
    <row r="52" ht="22.5" spans="1:10">
      <c r="A52" s="23"/>
      <c r="B52" s="23"/>
      <c r="C52" s="23" t="s">
        <v>283</v>
      </c>
      <c r="D52" s="58" t="s">
        <v>284</v>
      </c>
      <c r="E52" s="59" t="s">
        <v>410</v>
      </c>
      <c r="F52" s="47" t="s">
        <v>291</v>
      </c>
      <c r="G52" s="24" t="s">
        <v>49</v>
      </c>
      <c r="H52" s="47" t="s">
        <v>322</v>
      </c>
      <c r="I52" s="47" t="s">
        <v>288</v>
      </c>
      <c r="J52" s="59" t="s">
        <v>368</v>
      </c>
    </row>
    <row r="53" ht="13.5" spans="1:10">
      <c r="A53" s="23"/>
      <c r="B53" s="23"/>
      <c r="C53" s="23" t="s">
        <v>283</v>
      </c>
      <c r="D53" s="58" t="s">
        <v>284</v>
      </c>
      <c r="E53" s="59" t="s">
        <v>369</v>
      </c>
      <c r="F53" s="47" t="s">
        <v>291</v>
      </c>
      <c r="G53" s="24" t="s">
        <v>370</v>
      </c>
      <c r="H53" s="47" t="s">
        <v>322</v>
      </c>
      <c r="I53" s="47" t="s">
        <v>288</v>
      </c>
      <c r="J53" s="59" t="s">
        <v>371</v>
      </c>
    </row>
    <row r="54" ht="13.5" spans="1:10">
      <c r="A54" s="23"/>
      <c r="B54" s="23"/>
      <c r="C54" s="23" t="s">
        <v>283</v>
      </c>
      <c r="D54" s="58" t="s">
        <v>284</v>
      </c>
      <c r="E54" s="59" t="s">
        <v>372</v>
      </c>
      <c r="F54" s="47" t="s">
        <v>291</v>
      </c>
      <c r="G54" s="24" t="s">
        <v>47</v>
      </c>
      <c r="H54" s="47" t="s">
        <v>322</v>
      </c>
      <c r="I54" s="47" t="s">
        <v>288</v>
      </c>
      <c r="J54" s="59" t="s">
        <v>374</v>
      </c>
    </row>
    <row r="55" ht="13.5" spans="1:10">
      <c r="A55" s="23"/>
      <c r="B55" s="23"/>
      <c r="C55" s="23" t="s">
        <v>283</v>
      </c>
      <c r="D55" s="58" t="s">
        <v>299</v>
      </c>
      <c r="E55" s="59" t="s">
        <v>378</v>
      </c>
      <c r="F55" s="47" t="s">
        <v>286</v>
      </c>
      <c r="G55" s="24" t="s">
        <v>292</v>
      </c>
      <c r="H55" s="47" t="s">
        <v>301</v>
      </c>
      <c r="I55" s="47" t="s">
        <v>288</v>
      </c>
      <c r="J55" s="59" t="s">
        <v>379</v>
      </c>
    </row>
    <row r="56" ht="13.5" spans="1:10">
      <c r="A56" s="23"/>
      <c r="B56" s="23"/>
      <c r="C56" s="23" t="s">
        <v>309</v>
      </c>
      <c r="D56" s="58" t="s">
        <v>310</v>
      </c>
      <c r="E56" s="59" t="s">
        <v>380</v>
      </c>
      <c r="F56" s="47" t="s">
        <v>286</v>
      </c>
      <c r="G56" s="24" t="s">
        <v>381</v>
      </c>
      <c r="H56" s="47"/>
      <c r="I56" s="47" t="s">
        <v>313</v>
      </c>
      <c r="J56" s="59" t="s">
        <v>382</v>
      </c>
    </row>
    <row r="57" ht="13.5" spans="1:10">
      <c r="A57" s="23"/>
      <c r="B57" s="23"/>
      <c r="C57" s="23" t="s">
        <v>309</v>
      </c>
      <c r="D57" s="58" t="s">
        <v>310</v>
      </c>
      <c r="E57" s="59" t="s">
        <v>383</v>
      </c>
      <c r="F57" s="47" t="s">
        <v>286</v>
      </c>
      <c r="G57" s="24" t="s">
        <v>384</v>
      </c>
      <c r="H57" s="47"/>
      <c r="I57" s="47" t="s">
        <v>313</v>
      </c>
      <c r="J57" s="59" t="s">
        <v>385</v>
      </c>
    </row>
    <row r="58" ht="13.5" spans="1:10">
      <c r="A58" s="23"/>
      <c r="B58" s="23"/>
      <c r="C58" s="23" t="s">
        <v>315</v>
      </c>
      <c r="D58" s="58" t="s">
        <v>316</v>
      </c>
      <c r="E58" s="59" t="s">
        <v>411</v>
      </c>
      <c r="F58" s="47" t="s">
        <v>291</v>
      </c>
      <c r="G58" s="24" t="s">
        <v>318</v>
      </c>
      <c r="H58" s="47" t="s">
        <v>301</v>
      </c>
      <c r="I58" s="47" t="s">
        <v>288</v>
      </c>
      <c r="J58" s="59" t="s">
        <v>412</v>
      </c>
    </row>
    <row r="59" ht="157.5" spans="1:10">
      <c r="A59" s="57" t="s">
        <v>256</v>
      </c>
      <c r="B59" s="23" t="s">
        <v>413</v>
      </c>
      <c r="C59" s="23"/>
      <c r="D59" s="23"/>
      <c r="E59" s="23"/>
      <c r="F59" s="23"/>
      <c r="G59" s="23"/>
      <c r="H59" s="23"/>
      <c r="I59" s="23"/>
      <c r="J59" s="23"/>
    </row>
    <row r="60" ht="22.5" spans="1:10">
      <c r="A60" s="23"/>
      <c r="B60" s="23"/>
      <c r="C60" s="23" t="s">
        <v>283</v>
      </c>
      <c r="D60" s="58" t="s">
        <v>284</v>
      </c>
      <c r="E60" s="59" t="s">
        <v>414</v>
      </c>
      <c r="F60" s="47" t="s">
        <v>291</v>
      </c>
      <c r="G60" s="24" t="s">
        <v>415</v>
      </c>
      <c r="H60" s="47" t="s">
        <v>293</v>
      </c>
      <c r="I60" s="47" t="s">
        <v>288</v>
      </c>
      <c r="J60" s="59" t="s">
        <v>416</v>
      </c>
    </row>
    <row r="61" ht="13.5" spans="1:10">
      <c r="A61" s="23"/>
      <c r="B61" s="23"/>
      <c r="C61" s="23" t="s">
        <v>283</v>
      </c>
      <c r="D61" s="58" t="s">
        <v>284</v>
      </c>
      <c r="E61" s="59" t="s">
        <v>417</v>
      </c>
      <c r="F61" s="47" t="s">
        <v>291</v>
      </c>
      <c r="G61" s="24" t="s">
        <v>418</v>
      </c>
      <c r="H61" s="47" t="s">
        <v>293</v>
      </c>
      <c r="I61" s="47" t="s">
        <v>288</v>
      </c>
      <c r="J61" s="59" t="s">
        <v>419</v>
      </c>
    </row>
    <row r="62" ht="22.5" spans="1:10">
      <c r="A62" s="23"/>
      <c r="B62" s="23"/>
      <c r="C62" s="23" t="s">
        <v>283</v>
      </c>
      <c r="D62" s="58" t="s">
        <v>284</v>
      </c>
      <c r="E62" s="59" t="s">
        <v>420</v>
      </c>
      <c r="F62" s="47" t="s">
        <v>291</v>
      </c>
      <c r="G62" s="24" t="s">
        <v>421</v>
      </c>
      <c r="H62" s="47" t="s">
        <v>322</v>
      </c>
      <c r="I62" s="47" t="s">
        <v>288</v>
      </c>
      <c r="J62" s="59" t="s">
        <v>422</v>
      </c>
    </row>
    <row r="63" ht="13.5" spans="1:10">
      <c r="A63" s="23"/>
      <c r="B63" s="23"/>
      <c r="C63" s="23" t="s">
        <v>283</v>
      </c>
      <c r="D63" s="58" t="s">
        <v>284</v>
      </c>
      <c r="E63" s="59" t="s">
        <v>423</v>
      </c>
      <c r="F63" s="47" t="s">
        <v>291</v>
      </c>
      <c r="G63" s="24" t="s">
        <v>54</v>
      </c>
      <c r="H63" s="47" t="s">
        <v>322</v>
      </c>
      <c r="I63" s="47" t="s">
        <v>288</v>
      </c>
      <c r="J63" s="59" t="s">
        <v>424</v>
      </c>
    </row>
    <row r="64" ht="13.5" spans="1:10">
      <c r="A64" s="23"/>
      <c r="B64" s="23"/>
      <c r="C64" s="23" t="s">
        <v>283</v>
      </c>
      <c r="D64" s="58" t="s">
        <v>299</v>
      </c>
      <c r="E64" s="59" t="s">
        <v>425</v>
      </c>
      <c r="F64" s="47" t="s">
        <v>291</v>
      </c>
      <c r="G64" s="24" t="s">
        <v>304</v>
      </c>
      <c r="H64" s="47" t="s">
        <v>301</v>
      </c>
      <c r="I64" s="47" t="s">
        <v>288</v>
      </c>
      <c r="J64" s="59" t="s">
        <v>426</v>
      </c>
    </row>
    <row r="65" ht="13.5" spans="1:10">
      <c r="A65" s="23"/>
      <c r="B65" s="23"/>
      <c r="C65" s="23" t="s">
        <v>283</v>
      </c>
      <c r="D65" s="58" t="s">
        <v>299</v>
      </c>
      <c r="E65" s="59" t="s">
        <v>427</v>
      </c>
      <c r="F65" s="47" t="s">
        <v>286</v>
      </c>
      <c r="G65" s="24" t="s">
        <v>292</v>
      </c>
      <c r="H65" s="47" t="s">
        <v>301</v>
      </c>
      <c r="I65" s="47" t="s">
        <v>288</v>
      </c>
      <c r="J65" s="59" t="s">
        <v>428</v>
      </c>
    </row>
    <row r="66" ht="13.5" spans="1:10">
      <c r="A66" s="23"/>
      <c r="B66" s="23"/>
      <c r="C66" s="23" t="s">
        <v>283</v>
      </c>
      <c r="D66" s="58" t="s">
        <v>299</v>
      </c>
      <c r="E66" s="59" t="s">
        <v>429</v>
      </c>
      <c r="F66" s="47" t="s">
        <v>286</v>
      </c>
      <c r="G66" s="24" t="s">
        <v>292</v>
      </c>
      <c r="H66" s="47" t="s">
        <v>301</v>
      </c>
      <c r="I66" s="47" t="s">
        <v>288</v>
      </c>
      <c r="J66" s="59" t="s">
        <v>430</v>
      </c>
    </row>
    <row r="67" ht="13.5" spans="1:10">
      <c r="A67" s="23"/>
      <c r="B67" s="23"/>
      <c r="C67" s="23" t="s">
        <v>309</v>
      </c>
      <c r="D67" s="58" t="s">
        <v>310</v>
      </c>
      <c r="E67" s="59" t="s">
        <v>431</v>
      </c>
      <c r="F67" s="47" t="s">
        <v>286</v>
      </c>
      <c r="G67" s="24" t="s">
        <v>432</v>
      </c>
      <c r="H67" s="47"/>
      <c r="I67" s="47" t="s">
        <v>313</v>
      </c>
      <c r="J67" s="59" t="s">
        <v>433</v>
      </c>
    </row>
    <row r="68" ht="33.75" spans="1:10">
      <c r="A68" s="23"/>
      <c r="B68" s="23"/>
      <c r="C68" s="23" t="s">
        <v>309</v>
      </c>
      <c r="D68" s="58" t="s">
        <v>310</v>
      </c>
      <c r="E68" s="59" t="s">
        <v>434</v>
      </c>
      <c r="F68" s="47" t="s">
        <v>405</v>
      </c>
      <c r="G68" s="24" t="s">
        <v>48</v>
      </c>
      <c r="H68" s="47" t="s">
        <v>301</v>
      </c>
      <c r="I68" s="47" t="s">
        <v>288</v>
      </c>
      <c r="J68" s="59" t="s">
        <v>435</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2026-03-03T00:50:00Z</dcterms:created>
  <dcterms:modified xsi:type="dcterms:W3CDTF">2026-03-05T08:05:58Z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53AD1F32CAAD406B9DF84702783D9C51</vt:lpwstr>
  </property>
  <property fmtid="{D5CDD505-2E9C-101B-9397-08002B2CF9AE}" pid="3" name="KSOProductBuildVer">
    <vt:lpwstr>2052-11.8.2.12300</vt:lpwstr>
  </property>
</Properties>
</file>