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134" windowHeight="1040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<sst xmlns="http://schemas.openxmlformats.org/spreadsheetml/2006/main" count="967" uniqueCount="394">
  <si>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</si>
  <si>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</si>
  <si>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</si>
  <si>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</si>
  <si>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</si>
  <si>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</si>
  <si>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</si>
  <si>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</si>
  <si>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</si>
  <si>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</si>
  <si>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</si>
  <si>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</si>
  <si>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</si>
  <si>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</si>
  <si>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</si>
  <si>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</si>
  <si>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</si>
  <si>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</si>
  <si>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</si>
  <si>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</si>
  <si>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</si>
  <si>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</si>
  <si>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</si>
  <si>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</si>
  <si>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</si>
  <si>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</si>
  <si>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</si>
  <si>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</si>
  <si>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</si>
  <si>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</si>
  <si>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</si>
  <si>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</si>
  <si>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</si>
  <si>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</si>
  <si>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</si>
  <si>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</si>
  <si>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</si>
  <si>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</si>
  <si>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</si>
  <si>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</si>
  <si>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</si>
  <si>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</si>
  <si>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</si>
  <si>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</si>
  <si>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</si>
  <si>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</si>
  <si>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</si>
  <si>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</si>
  <si>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</si>
  <si>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</si>
  <si>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</si>
  <si>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</si>
  <si>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</si>
  <si>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</si>
  <si>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</si>
  <si>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265</t>
  </si>
  <si>
    <t>新平彝族傣族自治县红十字会</t>
  </si>
  <si>
    <t>265001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</si>
  <si>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</si>
  <si>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</si>
  <si>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</si>
  <si>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</si>
  <si>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</si>
  <si>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</si>
  <si>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</si>
  <si>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</si>
  <si>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</si>
  <si>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</si>
  <si>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</si>
  <si>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</si>
  <si>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</si>
  <si>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</si>
  <si>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</si>
  <si>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</si>
  <si>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</si>
  <si>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</si>
  <si>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</si>
  <si>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</si>
  <si>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</si>
  <si>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</si>
  <si>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</si>
  <si>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</si>
  <si>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</si>
  <si>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</si>
  <si>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</si>
  <si>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20816</t>
  </si>
  <si>
    <t>红十字事业</t>
  </si>
  <si>
    <t>2081601</t>
  </si>
  <si>
    <t>行政运行</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</si>
  <si>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</si>
  <si>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</si>
  <si>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</si>
  <si>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</si>
  <si>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</si>
  <si>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</si>
  <si>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</si>
  <si>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</si>
  <si>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</si>
  <si>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</si>
  <si>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</si>
  <si>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</si>
  <si>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</si>
  <si>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</si>
  <si>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</si>
  <si>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</si>
  <si>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</si>
  <si>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</si>
  <si>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</si>
  <si>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</si>
  <si>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</si>
  <si>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</si>
  <si>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</si>
  <si>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</si>
  <si>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</si>
  <si>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</si>
  <si>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</si>
  <si>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</si>
  <si>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</si>
  <si>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</si>
  <si>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</si>
  <si>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</si>
  <si>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</si>
  <si>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</si>
  <si>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</si>
  <si>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</si>
  <si>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</si>
  <si>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</si>
  <si>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</si>
  <si>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</si>
  <si>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</si>
  <si>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</si>
  <si>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</si>
  <si>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</si>
  <si>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</si>
  <si>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</si>
  <si>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</si>
  <si>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</si>
  <si>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</si>
  <si>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</si>
  <si>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</si>
  <si>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</si>
  <si>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</si>
  <si>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</si>
  <si>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</si>
  <si>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</si>
  <si>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</si>
  <si>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</si>
  <si>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</si>
  <si>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</si>
  <si>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 xml:space="preserve"> </t>
  </si>
  <si>
    <t>530427210000000014513</t>
  </si>
  <si>
    <t>行政人员工资支出</t>
  </si>
  <si>
    <t>30101</t>
  </si>
  <si>
    <t>基本工资</t>
  </si>
  <si>
    <t>30102</t>
  </si>
  <si>
    <t>津贴补贴</t>
  </si>
  <si>
    <t>530427210000000014514</t>
  </si>
  <si>
    <t>社会保障缴费</t>
  </si>
  <si>
    <t>30108</t>
  </si>
  <si>
    <t>机关事业单位基本养老保险缴费</t>
  </si>
  <si>
    <t>30112</t>
  </si>
  <si>
    <t>其他社会保障缴费</t>
  </si>
  <si>
    <t>30110</t>
  </si>
  <si>
    <t>职工基本医疗保险缴费</t>
  </si>
  <si>
    <t>30111</t>
  </si>
  <si>
    <t>公务员医疗补助缴费</t>
  </si>
  <si>
    <t>530427210000000014515</t>
  </si>
  <si>
    <t>30113</t>
  </si>
  <si>
    <t>530427210000000014518</t>
  </si>
  <si>
    <t>公车购置及运维费</t>
  </si>
  <si>
    <t>30231</t>
  </si>
  <si>
    <t>公务用车运行维护费</t>
  </si>
  <si>
    <t>530427210000000014519</t>
  </si>
  <si>
    <t>行政人员公务交通补贴</t>
  </si>
  <si>
    <t>30239</t>
  </si>
  <si>
    <t>其他交通费用</t>
  </si>
  <si>
    <t>530427210000000014520</t>
  </si>
  <si>
    <t>工会经费</t>
  </si>
  <si>
    <t>30228</t>
  </si>
  <si>
    <t>530427210000000014521</t>
  </si>
  <si>
    <t>一般公用经费</t>
  </si>
  <si>
    <t>30201</t>
  </si>
  <si>
    <t>办公费</t>
  </si>
  <si>
    <t>30205</t>
  </si>
  <si>
    <t>水费</t>
  </si>
  <si>
    <t>30206</t>
  </si>
  <si>
    <t>电话费</t>
  </si>
  <si>
    <t>30211</t>
  </si>
  <si>
    <t>差旅费</t>
  </si>
  <si>
    <t>30215</t>
  </si>
  <si>
    <t>会议费</t>
  </si>
  <si>
    <t>30299</t>
  </si>
  <si>
    <t>其他商品和服务支出</t>
  </si>
  <si>
    <t>530427231100001407596</t>
  </si>
  <si>
    <t>公务员基础绩效奖</t>
  </si>
  <si>
    <t>30103</t>
  </si>
  <si>
    <t>奖金</t>
  </si>
  <si>
    <t>530427231100001448711</t>
  </si>
  <si>
    <t>退休干部公用经费</t>
  </si>
  <si>
    <t>530427251100003787333</t>
  </si>
  <si>
    <t>30217</t>
  </si>
  <si>
    <t>530427261100004964107</t>
  </si>
  <si>
    <t>编外人员经费</t>
  </si>
  <si>
    <t>30199</t>
  </si>
  <si>
    <t>其他工资福利支出</t>
  </si>
  <si>
    <t>530427261100005124195</t>
  </si>
  <si>
    <t>遗体器官捐献家属慰问工作经费</t>
  </si>
  <si>
    <t>30305</t>
  </si>
  <si>
    <t>生活补助</t>
  </si>
  <si>
    <t>预算05-1表</t>
  </si>
  <si>
    <t>2026年部门项目支出预算表</t>
  </si>
  <si>
    <t>项目分类</t>
  </si>
  <si>
    <t>项目单位</t>
  </si>
  <si>
    <t>经济科目编码</t>
  </si>
  <si>
    <t>本年拨款</t>
  </si>
  <si>
    <t>其中：本次下达</t>
  </si>
  <si>
    <t>代理记账委托业务及税前扣除资格专项审计经费</t>
  </si>
  <si>
    <t>313 事业发展类</t>
  </si>
  <si>
    <t>530427251100003639784</t>
  </si>
  <si>
    <t>30227</t>
  </si>
  <si>
    <t>委托业务费</t>
  </si>
  <si>
    <t>健康县城建设三年行动培训项目经费</t>
  </si>
  <si>
    <t>530427251100003638979</t>
  </si>
  <si>
    <t>30216</t>
  </si>
  <si>
    <t>培训费</t>
  </si>
  <si>
    <t>新平县红十字会党建活动经费</t>
  </si>
  <si>
    <t>311 专项业务类</t>
  </si>
  <si>
    <t>530427261100005088227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</si>
  <si>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</si>
  <si>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</si>
  <si>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</si>
  <si>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</si>
  <si>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</si>
  <si>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</si>
  <si>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</si>
  <si>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</si>
  <si>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</si>
  <si>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</si>
  <si>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</si>
  <si>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</si>
  <si>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新平县红十字会将认真贯彻落实习近平总书记系列重要讲话特别是关于红十字事业发展的重要指示精神，保持和增强红十字会政治性、先进性、群众性，积极推进县红十字会治理结构改革，积极探索监事会监督机制，完善各项制度，提高红十字会的治理水平，提升红十字会公信力。要围绕“三献三救”核心业务开展工作，全年应急救护“五进”培训不少于1万人，取证培训200人，预计40场次。完成公益应急救护和初级救护员取证培训。并按上级红会的要求完成应急救护取证培训任务；认真组织开展“五八”红十字日、“世界急救日”及“国际志愿者日”等节日宣传活动，有效开展无偿献血、遗体和器官捐献及储存脐带血、造血干细胞捐献、艾滋病预防相关知识等知识宣传；以新平县应急救援救护队建设为重点，积极发展会员和志愿者，加大对骨干志愿者的培训力度，提升红十字志愿队伍素质，为志愿服务工作的开展提供强有力的保障；进一步拓展红十字志愿服务领域，为全县文明城市、卫生县城等创建活动作出新的贡献;根据遗体器官捐献管理办法，加强对捐献家属人文关怀。</t>
  </si>
  <si>
    <t>产出指标</t>
  </si>
  <si>
    <t>数量指标</t>
  </si>
  <si>
    <t>培训人次</t>
  </si>
  <si>
    <t>&lt;=</t>
  </si>
  <si>
    <t>500</t>
  </si>
  <si>
    <t>人次</t>
  </si>
  <si>
    <t>定量指标</t>
  </si>
  <si>
    <t>培训人数及培训质量</t>
  </si>
  <si>
    <t>培训期数</t>
  </si>
  <si>
    <t>&gt;=</t>
  </si>
  <si>
    <t>60</t>
  </si>
  <si>
    <t>期</t>
  </si>
  <si>
    <t>每期少30人不得领取师资费</t>
  </si>
  <si>
    <t>质量指标</t>
  </si>
  <si>
    <t>培训人员合格率</t>
  </si>
  <si>
    <t>90</t>
  </si>
  <si>
    <t>%</t>
  </si>
  <si>
    <t>取证培训人员200人次，合格率90%以上。参训人员对应急救护培训的满意度90%以上。</t>
  </si>
  <si>
    <t>培训出勤率</t>
  </si>
  <si>
    <t>组织开展各类培训中参训人员的出勤率90%。</t>
  </si>
  <si>
    <t>时效指标</t>
  </si>
  <si>
    <t>培训会期</t>
  </si>
  <si>
    <t>=</t>
  </si>
  <si>
    <t>天</t>
  </si>
  <si>
    <t>县级机关单位全体干部职工、企事业单位、学校分期参加培训</t>
  </si>
  <si>
    <t>效益指标</t>
  </si>
  <si>
    <t>经济效益</t>
  </si>
  <si>
    <t>社会效益</t>
  </si>
  <si>
    <t>提高培训人员业务水平</t>
  </si>
  <si>
    <t>应急救护公益培训进学校、机关单位、企业分期参加培训。</t>
  </si>
  <si>
    <t>可持续影响</t>
  </si>
  <si>
    <t>满意度指标</t>
  </si>
  <si>
    <t>服务对象满意度</t>
  </si>
  <si>
    <t>群众满意度</t>
  </si>
  <si>
    <t>成本指标</t>
  </si>
  <si>
    <t>社会成本指标</t>
  </si>
  <si>
    <t>加强红十字会财务管理，规范会计核算，依据《会计法》第五章第36条“不具备设置会计机构和会计人员条件的，应当委托经批准设立从事会计代理记账业务的中介机构代理记账”的规定委托代理记账公司，购买价格参照市场价格每月1200元，共计14400元,每年11月一次性支付。经费列入部门预算，委托代理记账公司，为我单位审核原始凭证、填制记账凭证、登记会计账簿、编制财务会计报告,一次性支付，2026年度税前扣除资格专项审计经费2000元。</t>
  </si>
  <si>
    <t>委托代理记账公司</t>
  </si>
  <si>
    <t>1.00</t>
  </si>
  <si>
    <t>家</t>
  </si>
  <si>
    <t>委托一家公司办理代理记账业务及一家财务审计</t>
  </si>
  <si>
    <t>审计质量</t>
  </si>
  <si>
    <t>95.00</t>
  </si>
  <si>
    <t>册</t>
  </si>
  <si>
    <t>审计财务资料</t>
  </si>
  <si>
    <t>开展代理记账工作时间</t>
  </si>
  <si>
    <t>月</t>
  </si>
  <si>
    <t>合同签订时间</t>
  </si>
  <si>
    <t>免税企业</t>
  </si>
  <si>
    <t>10.0</t>
  </si>
  <si>
    <t>户</t>
  </si>
  <si>
    <t>爱心企业、爱心人士</t>
  </si>
  <si>
    <t>规范会计核算业务工作</t>
  </si>
  <si>
    <t>委托代理记账公司，为我单位审核原始凭证、填制记账凭证、登记会计账簿、编制财务会计报告。</t>
  </si>
  <si>
    <t>社会影响</t>
  </si>
  <si>
    <t>捐赠企业、爱心人士反馈满意度</t>
  </si>
  <si>
    <t>对代理记账会计核算工作的满意度</t>
  </si>
  <si>
    <t>实施方案及代理合同</t>
  </si>
  <si>
    <t>审计专项满意度</t>
  </si>
  <si>
    <t>新财通〔2020〕8号新平县财政局_国家税务总局新平县税务局关于公布新平县红十字会获得免税资格的通知</t>
  </si>
  <si>
    <t>1.经费规范管理目标：经费预算执行偏差率≤5%，使用合规率100%，完成1次经费使用专项自查，确保无违规挪用、超支情况。
2.组织能力提升目标：保障年度“三会一课”、主题党日等活动100%开展，党员参与率≥95%；组织党建培训≥4次，党员理论测试平均分≥85分，党组织凝聚力、战斗力测评满意度≥90%。
3.服务职工实效目标：投入经费开展职工帮扶、技能提升等特色服务≥3项，覆盖职工人数≥6人次；职工对支部服务的满意度调查得分≥88分，切实解决职工急难愁盼问题≥6件。</t>
  </si>
  <si>
    <t>党建活动</t>
  </si>
  <si>
    <t>次</t>
  </si>
  <si>
    <t>反映党员活动开展次数。</t>
  </si>
  <si>
    <t>服务党员人数</t>
  </si>
  <si>
    <t>人</t>
  </si>
  <si>
    <t>反映服务党员人数。</t>
  </si>
  <si>
    <t>党组织的凝聚力进一步增强</t>
  </si>
  <si>
    <t>增强</t>
  </si>
  <si>
    <t>定性指标</t>
  </si>
  <si>
    <t>反应党组织的凝聚力、战斗力。</t>
  </si>
  <si>
    <t>经费支付率</t>
  </si>
  <si>
    <t>反映经费支付及时率</t>
  </si>
  <si>
    <t>党建宣传覆盖率</t>
  </si>
  <si>
    <t>反映党建宣传覆盖率。</t>
  </si>
  <si>
    <t>党员先锋模范作用</t>
  </si>
  <si>
    <t>发挥</t>
  </si>
  <si>
    <t>党员先锋模范作用得到充分发挥。</t>
  </si>
  <si>
    <t>形成学习经验制度长效机制</t>
  </si>
  <si>
    <t>是</t>
  </si>
  <si>
    <t>党员信息教育制度建立情况</t>
  </si>
  <si>
    <t>党员满意度</t>
  </si>
  <si>
    <t>95</t>
  </si>
  <si>
    <t>反映党员满意率达95以上</t>
  </si>
  <si>
    <t>经济成本指标</t>
  </si>
  <si>
    <t>党员活动支出成本</t>
  </si>
  <si>
    <t>250</t>
  </si>
  <si>
    <t>元/人·次</t>
  </si>
  <si>
    <t>党员活动人数。</t>
  </si>
  <si>
    <t>预算06表</t>
  </si>
  <si>
    <t>2026年部门政府性基金预算支出预算表</t>
  </si>
  <si>
    <t>政府性基金预算支出</t>
  </si>
  <si>
    <t>说明：我部门无此事项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</si>
  <si>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</si>
  <si>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</si>
  <si>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</si>
  <si>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</si>
  <si>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</si>
  <si>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</si>
  <si>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</si>
  <si>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</si>
  <si>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</si>
  <si>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</si>
  <si>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</si>
  <si>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</si>
  <si>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公务用车保险</t>
  </si>
  <si>
    <t>年</t>
  </si>
  <si>
    <t>公务用车维修维护费</t>
  </si>
  <si>
    <t>公务用车燃油采购</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</si>
  <si>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</si>
  <si>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</si>
  <si>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</si>
  <si>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</si>
  <si>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</si>
  <si>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</si>
  <si>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</si>
  <si>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</si>
  <si>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</si>
  <si>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桂山街道</t>
  </si>
  <si>
    <t>古城街道</t>
  </si>
  <si>
    <t>平甸乡</t>
  </si>
  <si>
    <t>扬武镇</t>
  </si>
  <si>
    <t>新化乡</t>
  </si>
  <si>
    <t>老厂乡</t>
  </si>
  <si>
    <t>戛洒镇</t>
  </si>
  <si>
    <t>水塘镇</t>
  </si>
  <si>
    <t>者竜乡</t>
  </si>
  <si>
    <t>漠沙镇</t>
  </si>
  <si>
    <t>建兴乡</t>
  </si>
  <si>
    <t>平掌乡</t>
  </si>
  <si>
    <t>11</t>
  </si>
  <si>
    <t>12</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</si>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</sst>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178" fontId="2" fillId="0" borderId="1" xfId="54" applyNumberFormat="1" applyFont="1" applyFill="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2"/>
  <sheetViews>
    <sheetView showZeros="0" tabSelected="1" workbookViewId="0">
      <selection activeCell="F12" sqref="F12"/>
    </sheetView>
  </sheetViews>
  <sheetFormatPr defaultColWidth="8.84745762711864" defaultRowHeight="15" customHeight="1" outlineLevelCol="3"/>
  <cols>
    <col min="1" max="1" width="31.8728813559322" customWidth="1"/>
    <col min="2" max="2" width="27.2542372881356" customWidth="1"/>
    <col min="3" max="3" width="32.2542372881356" customWidth="1"/>
    <col min="4" max="4" width="35.7118644067797"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"单位名称："&amp;"新平彝族傣族自治县红十字会"</f>
        <v>单位名称：新平彝族傣族自治县红十字会</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953014</v>
      </c>
      <c r="C7" s="14" t="str">
        <f>"一"&amp;"、"&amp;"一般公共服务支出"</f>
        <v>一、一般公共服务支出</v>
      </c>
      <c r="D7" s="16">
        <v>5000</v>
      </c>
    </row>
    <row r="8" ht="22.5" customHeight="1" spans="1:4">
      <c r="A8" s="14" t="s">
        <v>9</v>
      </c>
      <c r="B8" s="16"/>
      <c r="C8" s="14" t="str">
        <f>"二"&amp;"、"&amp;"社会保障和就业支出"</f>
        <v>二、社会保障和就业支出</v>
      </c>
      <c r="D8" s="16">
        <v>800844</v>
      </c>
    </row>
    <row r="9" ht="22.5" customHeight="1" spans="1:4">
      <c r="A9" s="14" t="s">
        <v>10</v>
      </c>
      <c r="B9" s="16"/>
      <c r="C9" s="14" t="str">
        <f>"三"&amp;"、"&amp;"卫生健康支出"</f>
        <v>三、卫生健康支出</v>
      </c>
      <c r="D9" s="16">
        <v>73934</v>
      </c>
    </row>
    <row r="10" ht="22.5" customHeight="1" spans="1:4">
      <c r="A10" s="14" t="s">
        <v>11</v>
      </c>
      <c r="B10" s="16"/>
      <c r="C10" s="14" t="str">
        <f>"四"&amp;"、"&amp;"住房保障支出"</f>
        <v>四、住房保障支出</v>
      </c>
      <c r="D10" s="16">
        <v>73236</v>
      </c>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5" t="s">
        <v>16</v>
      </c>
      <c r="B15" s="16"/>
      <c r="C15" s="68"/>
      <c r="D15" s="16"/>
    </row>
    <row r="16" ht="22.5" customHeight="1" spans="1:4">
      <c r="A16" s="65" t="s">
        <v>17</v>
      </c>
      <c r="B16" s="16"/>
      <c r="C16" s="68"/>
      <c r="D16" s="16"/>
    </row>
    <row r="17" ht="22.5" customHeight="1" spans="1:4">
      <c r="A17" s="65"/>
      <c r="B17" s="16"/>
      <c r="C17" s="68"/>
      <c r="D17" s="16"/>
    </row>
    <row r="18" ht="22.5" customHeight="1" spans="1:4">
      <c r="A18" s="66" t="s">
        <v>18</v>
      </c>
      <c r="B18" s="67">
        <v>953014</v>
      </c>
      <c r="C18" s="68" t="s">
        <v>19</v>
      </c>
      <c r="D18" s="67">
        <v>953014</v>
      </c>
    </row>
    <row r="19" ht="22.5" customHeight="1" spans="1:4">
      <c r="A19" s="75" t="s">
        <v>20</v>
      </c>
      <c r="B19" s="16"/>
      <c r="C19" s="76" t="s">
        <v>21</v>
      </c>
      <c r="D19" s="45"/>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953014</v>
      </c>
      <c r="C22" s="68" t="s">
        <v>26</v>
      </c>
      <c r="D22" s="67">
        <v>953014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9"/>
  <sheetViews>
    <sheetView showZeros="0" workbookViewId="0">
      <selection activeCell="C15" sqref="C15"/>
    </sheetView>
  </sheetViews>
  <sheetFormatPr defaultColWidth="8.84745762711864" defaultRowHeight="15" customHeight="1" outlineLevelCol="5"/>
  <cols>
    <col min="1" max="1" width="28.5762711864407" customWidth="1"/>
    <col min="2" max="2" width="17.1440677966102" customWidth="1"/>
    <col min="3" max="3" width="28.5762711864407" customWidth="1"/>
    <col min="4" max="6" width="21.4237288135593" customWidth="1"/>
  </cols>
  <sheetData>
    <row r="1" ht="18.75" customHeight="1" spans="1:6">
      <c r="A1" s="1"/>
      <c r="B1" s="1"/>
      <c r="C1" s="1"/>
      <c r="D1" s="1"/>
      <c r="E1" s="1"/>
      <c r="F1" s="39" t="s">
        <v>330</v>
      </c>
    </row>
    <row r="2" ht="37.5" customHeight="1" spans="1:6">
      <c r="A2" s="3" t="s">
        <v>331</v>
      </c>
      <c r="B2" s="3"/>
      <c r="C2" s="3"/>
      <c r="D2" s="3"/>
      <c r="E2" s="3"/>
      <c r="F2" s="3"/>
    </row>
    <row r="3" ht="18.75" customHeight="1" spans="1:6">
      <c r="A3" s="40" t="str">
        <f>"单位名称："&amp;"新平彝族傣族自治县红十字会"</f>
        <v>单位名称：新平彝族傣族自治县红十字会</v>
      </c>
      <c r="B3" s="40"/>
      <c r="C3" s="40"/>
      <c r="D3" s="41"/>
      <c r="E3" s="41"/>
      <c r="F3" s="42" t="s">
        <v>29</v>
      </c>
    </row>
    <row r="4" ht="18.75" customHeight="1" spans="1:6">
      <c r="A4" s="12" t="s">
        <v>133</v>
      </c>
      <c r="B4" s="12" t="s">
        <v>60</v>
      </c>
      <c r="C4" s="12" t="s">
        <v>61</v>
      </c>
      <c r="D4" s="43" t="s">
        <v>332</v>
      </c>
      <c r="E4" s="43"/>
      <c r="F4" s="43"/>
    </row>
    <row r="5" ht="18.75" customHeight="1" spans="1:6">
      <c r="A5" s="12" t="s">
        <v>60</v>
      </c>
      <c r="B5" s="12" t="s">
        <v>60</v>
      </c>
      <c r="C5" s="12" t="s">
        <v>61</v>
      </c>
      <c r="D5" s="43" t="s">
        <v>34</v>
      </c>
      <c r="E5" s="43" t="s">
        <v>64</v>
      </c>
      <c r="F5" s="43"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105</v>
      </c>
      <c r="B8" s="44"/>
      <c r="C8" s="44"/>
      <c r="D8" s="45"/>
      <c r="E8" s="45"/>
      <c r="F8" s="45"/>
    </row>
    <row r="9" customHeight="1" spans="1:6">
      <c r="A9" t="s">
        <v>333</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12"/>
  <sheetViews>
    <sheetView showZeros="0" workbookViewId="0">
      <selection activeCell="A21" sqref="A21"/>
    </sheetView>
  </sheetViews>
  <sheetFormatPr defaultColWidth="8.84745762711864" defaultRowHeight="15" customHeight="1"/>
  <cols>
    <col min="1" max="1" width="32.9915254237288" customWidth="1"/>
    <col min="2" max="2" width="31.2796610169492" customWidth="1"/>
    <col min="3" max="3" width="31.4152542372881" customWidth="1"/>
    <col min="4" max="4" width="11.4152542372881" customWidth="1"/>
    <col min="5" max="7" width="16.2796610169492" customWidth="1"/>
    <col min="8" max="11" width="16.4152542372881" customWidth="1"/>
    <col min="12" max="17" width="16.2796610169492" customWidth="1"/>
  </cols>
  <sheetData>
    <row r="1" customHeight="1" spans="1:17">
      <c r="A1" s="33"/>
      <c r="B1" s="33"/>
      <c r="C1" s="33"/>
      <c r="D1" s="33"/>
      <c r="E1" s="33"/>
      <c r="F1" s="33"/>
      <c r="G1" s="33"/>
      <c r="H1" s="33"/>
      <c r="I1" s="33"/>
      <c r="J1" s="33"/>
      <c r="K1" s="33"/>
      <c r="L1" s="33"/>
      <c r="M1" s="33"/>
      <c r="N1" s="33"/>
      <c r="O1" s="33"/>
      <c r="P1" s="33"/>
      <c r="Q1" s="19" t="s">
        <v>334</v>
      </c>
    </row>
    <row r="2" ht="45" customHeight="1" spans="1:17">
      <c r="A2" s="28" t="s">
        <v>335</v>
      </c>
      <c r="B2" s="28"/>
      <c r="C2" s="28"/>
      <c r="D2" s="28"/>
      <c r="E2" s="28"/>
      <c r="F2" s="28"/>
      <c r="G2" s="28"/>
      <c r="H2" s="28"/>
      <c r="I2" s="28"/>
      <c r="J2" s="28"/>
      <c r="K2" s="28"/>
      <c r="L2" s="28"/>
      <c r="M2" s="28"/>
      <c r="N2" s="34"/>
      <c r="O2" s="34"/>
      <c r="P2" s="34"/>
      <c r="Q2" s="34"/>
    </row>
    <row r="3" ht="20.25" customHeight="1" spans="1:17">
      <c r="A3" s="18" t="str">
        <f>"单位名称："&amp;"新平彝族傣族自治县红十字会"</f>
        <v>单位名称：新平彝族傣族自治县红十字会</v>
      </c>
      <c r="B3" s="18"/>
      <c r="C3" s="18"/>
      <c r="D3" s="18"/>
      <c r="E3" s="18"/>
      <c r="F3" s="18"/>
      <c r="G3" s="18"/>
      <c r="H3" s="18"/>
      <c r="I3" s="18"/>
      <c r="J3" s="18"/>
      <c r="K3" s="18"/>
      <c r="L3" s="18"/>
      <c r="M3" s="18"/>
      <c r="N3" s="18"/>
      <c r="O3" s="18"/>
      <c r="P3" s="18"/>
      <c r="Q3" s="19" t="s">
        <v>29</v>
      </c>
    </row>
    <row r="4" ht="20.25" customHeight="1" spans="1:17">
      <c r="A4" s="21" t="s">
        <v>336</v>
      </c>
      <c r="B4" s="21" t="s">
        <v>337</v>
      </c>
      <c r="C4" s="21" t="s">
        <v>338</v>
      </c>
      <c r="D4" s="21" t="s">
        <v>339</v>
      </c>
      <c r="E4" s="21" t="s">
        <v>340</v>
      </c>
      <c r="F4" s="21" t="s">
        <v>341</v>
      </c>
      <c r="G4" s="21" t="s">
        <v>140</v>
      </c>
      <c r="H4" s="21"/>
      <c r="I4" s="21"/>
      <c r="J4" s="21"/>
      <c r="K4" s="21"/>
      <c r="L4" s="21"/>
      <c r="M4" s="21"/>
      <c r="N4" s="21"/>
      <c r="O4" s="21"/>
      <c r="P4" s="21"/>
      <c r="Q4" s="21"/>
    </row>
    <row r="5" ht="20.25" customHeight="1" spans="1:17">
      <c r="A5" s="21" t="s">
        <v>342</v>
      </c>
      <c r="B5" s="21" t="s">
        <v>337</v>
      </c>
      <c r="C5" s="21" t="s">
        <v>338</v>
      </c>
      <c r="D5" s="21" t="s">
        <v>339</v>
      </c>
      <c r="E5" s="21" t="s">
        <v>340</v>
      </c>
      <c r="F5" s="21" t="s">
        <v>341</v>
      </c>
      <c r="G5" s="21" t="s">
        <v>32</v>
      </c>
      <c r="H5" s="21" t="s">
        <v>35</v>
      </c>
      <c r="I5" s="21" t="s">
        <v>343</v>
      </c>
      <c r="J5" s="21" t="s">
        <v>344</v>
      </c>
      <c r="K5" s="21" t="s">
        <v>38</v>
      </c>
      <c r="L5" s="21" t="s">
        <v>345</v>
      </c>
      <c r="M5" s="21" t="s">
        <v>63</v>
      </c>
      <c r="N5" s="21"/>
      <c r="O5" s="21"/>
      <c r="P5" s="21"/>
      <c r="Q5" s="21"/>
    </row>
    <row r="6" ht="32.4" customHeight="1" spans="1:17">
      <c r="A6" s="21"/>
      <c r="B6" s="21"/>
      <c r="C6" s="21"/>
      <c r="D6" s="21"/>
      <c r="E6" s="21"/>
      <c r="F6" s="21"/>
      <c r="G6" s="21"/>
      <c r="H6" s="21" t="s">
        <v>34</v>
      </c>
      <c r="I6" s="21"/>
      <c r="J6" s="21"/>
      <c r="K6" s="21"/>
      <c r="L6" s="21" t="s">
        <v>34</v>
      </c>
      <c r="M6" s="21" t="s">
        <v>41</v>
      </c>
      <c r="N6" s="21" t="s">
        <v>42</v>
      </c>
      <c r="O6" s="35" t="s">
        <v>43</v>
      </c>
      <c r="P6" s="35" t="s">
        <v>44</v>
      </c>
      <c r="Q6" s="35"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6" t="s">
        <v>169</v>
      </c>
      <c r="B8" s="22"/>
      <c r="C8" s="22"/>
      <c r="D8" s="37"/>
      <c r="E8" s="37"/>
      <c r="F8" s="37">
        <v>25400</v>
      </c>
      <c r="G8" s="37">
        <v>25400</v>
      </c>
      <c r="H8" s="37">
        <v>25400</v>
      </c>
      <c r="I8" s="37"/>
      <c r="J8" s="32"/>
      <c r="K8" s="32"/>
      <c r="L8" s="37"/>
      <c r="M8" s="37"/>
      <c r="N8" s="37"/>
      <c r="O8" s="37"/>
      <c r="P8" s="37"/>
      <c r="Q8" s="37"/>
    </row>
    <row r="9" ht="20.25" customHeight="1" spans="1:17">
      <c r="A9" s="22"/>
      <c r="B9" s="22" t="s">
        <v>346</v>
      </c>
      <c r="C9" s="22" t="str">
        <f>"C1804010201"&amp;"  "&amp;"机动车保险服务"</f>
        <v>C1804010201  机动车保险服务</v>
      </c>
      <c r="D9" s="38" t="s">
        <v>347</v>
      </c>
      <c r="E9" s="23">
        <v>1</v>
      </c>
      <c r="F9" s="37">
        <v>3000</v>
      </c>
      <c r="G9" s="37">
        <v>3000</v>
      </c>
      <c r="H9" s="32">
        <v>3000</v>
      </c>
      <c r="I9" s="32"/>
      <c r="J9" s="32"/>
      <c r="K9" s="32"/>
      <c r="L9" s="37"/>
      <c r="M9" s="37"/>
      <c r="N9" s="37"/>
      <c r="O9" s="37"/>
      <c r="P9" s="37"/>
      <c r="Q9" s="37"/>
    </row>
    <row r="10" ht="20.25" customHeight="1" spans="1:17">
      <c r="A10" s="22"/>
      <c r="B10" s="22" t="s">
        <v>348</v>
      </c>
      <c r="C10" s="22" t="str">
        <f>"C23120301"&amp;"  "&amp;"车辆维修和保养服务"</f>
        <v>C23120301  车辆维修和保养服务</v>
      </c>
      <c r="D10" s="38" t="s">
        <v>347</v>
      </c>
      <c r="E10" s="23">
        <v>1</v>
      </c>
      <c r="F10" s="37">
        <v>14400</v>
      </c>
      <c r="G10" s="37">
        <v>14400</v>
      </c>
      <c r="H10" s="32">
        <v>14400</v>
      </c>
      <c r="I10" s="32"/>
      <c r="J10" s="32"/>
      <c r="K10" s="32"/>
      <c r="L10" s="37"/>
      <c r="M10" s="37"/>
      <c r="N10" s="37"/>
      <c r="O10" s="37"/>
      <c r="P10" s="37"/>
      <c r="Q10" s="37"/>
    </row>
    <row r="11" ht="20.25" customHeight="1" spans="1:17">
      <c r="A11" s="22"/>
      <c r="B11" s="22" t="s">
        <v>349</v>
      </c>
      <c r="C11" s="22" t="str">
        <f>"C23120302"&amp;"  "&amp;"车辆加油、添加燃料服务"</f>
        <v>C23120302  车辆加油、添加燃料服务</v>
      </c>
      <c r="D11" s="38" t="s">
        <v>303</v>
      </c>
      <c r="E11" s="23">
        <v>2</v>
      </c>
      <c r="F11" s="37">
        <v>8000</v>
      </c>
      <c r="G11" s="37">
        <v>8000</v>
      </c>
      <c r="H11" s="32">
        <v>8000</v>
      </c>
      <c r="I11" s="32"/>
      <c r="J11" s="32"/>
      <c r="K11" s="32"/>
      <c r="L11" s="37"/>
      <c r="M11" s="37"/>
      <c r="N11" s="37"/>
      <c r="O11" s="37"/>
      <c r="P11" s="37"/>
      <c r="Q11" s="37"/>
    </row>
    <row r="12" ht="20.25" customHeight="1" spans="1:17">
      <c r="A12" s="23" t="s">
        <v>32</v>
      </c>
      <c r="B12" s="23"/>
      <c r="C12" s="23"/>
      <c r="D12" s="38"/>
      <c r="E12" s="38"/>
      <c r="F12" s="37">
        <v>25400</v>
      </c>
      <c r="G12" s="37">
        <v>25400</v>
      </c>
      <c r="H12" s="37">
        <v>25400</v>
      </c>
      <c r="I12" s="37"/>
      <c r="J12" s="37"/>
      <c r="K12" s="37"/>
      <c r="L12" s="37"/>
      <c r="M12" s="37"/>
      <c r="N12" s="37"/>
      <c r="O12" s="37"/>
      <c r="P12" s="37"/>
      <c r="Q12" s="37"/>
    </row>
  </sheetData>
  <mergeCells count="17">
    <mergeCell ref="A1:M1"/>
    <mergeCell ref="A2:Q2"/>
    <mergeCell ref="A3:M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1"/>
  <sheetViews>
    <sheetView showZeros="0" workbookViewId="0">
      <selection activeCell="A11" sqref="A11"/>
    </sheetView>
  </sheetViews>
  <sheetFormatPr defaultColWidth="8.84745762711864" defaultRowHeight="15" customHeight="1"/>
  <cols>
    <col min="1" max="1" width="35.135593220339" customWidth="1"/>
    <col min="2" max="2" width="28.2796610169492" customWidth="1"/>
    <col min="3" max="3" width="28.4152542372881" customWidth="1"/>
    <col min="4" max="4" width="16.2796610169492" customWidth="1"/>
    <col min="5" max="9" width="16.4152542372881" customWidth="1"/>
    <col min="10" max="14" width="16.2796610169492" customWidth="1"/>
  </cols>
  <sheetData>
    <row r="1" customHeight="1" spans="1:14">
      <c r="A1" s="19"/>
      <c r="B1" s="19"/>
      <c r="C1" s="19"/>
      <c r="D1" s="19"/>
      <c r="E1" s="19"/>
      <c r="F1" s="19"/>
      <c r="G1" s="19"/>
      <c r="H1" s="19"/>
      <c r="I1" s="19"/>
      <c r="J1" s="19"/>
      <c r="K1" s="19"/>
      <c r="L1" s="19"/>
      <c r="M1" s="19"/>
      <c r="N1" s="19" t="s">
        <v>350</v>
      </c>
    </row>
    <row r="2" ht="45" customHeight="1" spans="1:14">
      <c r="A2" s="28" t="s">
        <v>351</v>
      </c>
      <c r="B2" s="28"/>
      <c r="C2" s="28"/>
      <c r="D2" s="28"/>
      <c r="E2" s="28"/>
      <c r="F2" s="28"/>
      <c r="G2" s="28"/>
      <c r="H2" s="28"/>
      <c r="I2" s="28"/>
      <c r="J2" s="28"/>
      <c r="K2" s="28"/>
      <c r="L2" s="28"/>
      <c r="M2" s="28"/>
      <c r="N2" s="28"/>
    </row>
    <row r="3" ht="20.25" customHeight="1" spans="1:14">
      <c r="A3" s="18" t="str">
        <f>"单位名称："&amp;"新平彝族傣族自治县红十字会"</f>
        <v>单位名称：新平彝族傣族自治县红十字会</v>
      </c>
      <c r="B3" s="18"/>
      <c r="C3" s="18"/>
      <c r="D3" s="18"/>
      <c r="E3" s="18"/>
      <c r="F3" s="18"/>
      <c r="G3" s="18"/>
      <c r="H3" s="18"/>
      <c r="I3" s="19"/>
      <c r="J3" s="19"/>
      <c r="K3" s="19"/>
      <c r="L3" s="19"/>
      <c r="M3" s="19"/>
      <c r="N3" s="19" t="s">
        <v>29</v>
      </c>
    </row>
    <row r="4" ht="27.15" customHeight="1" spans="1:14">
      <c r="A4" s="29" t="s">
        <v>336</v>
      </c>
      <c r="B4" s="29" t="s">
        <v>352</v>
      </c>
      <c r="C4" s="29" t="s">
        <v>353</v>
      </c>
      <c r="D4" s="29" t="s">
        <v>140</v>
      </c>
      <c r="E4" s="29"/>
      <c r="F4" s="29"/>
      <c r="G4" s="29"/>
      <c r="H4" s="29"/>
      <c r="I4" s="29"/>
      <c r="J4" s="29"/>
      <c r="K4" s="29"/>
      <c r="L4" s="29"/>
      <c r="M4" s="29"/>
      <c r="N4" s="29"/>
    </row>
    <row r="5" ht="23.4" customHeight="1" spans="1:14">
      <c r="A5" s="29" t="s">
        <v>342</v>
      </c>
      <c r="B5" s="29"/>
      <c r="C5" s="29" t="s">
        <v>354</v>
      </c>
      <c r="D5" s="29" t="s">
        <v>32</v>
      </c>
      <c r="E5" s="29" t="s">
        <v>35</v>
      </c>
      <c r="F5" s="29" t="s">
        <v>343</v>
      </c>
      <c r="G5" s="29" t="s">
        <v>344</v>
      </c>
      <c r="H5" s="29" t="s">
        <v>38</v>
      </c>
      <c r="I5" s="29" t="s">
        <v>345</v>
      </c>
      <c r="J5" s="29"/>
      <c r="K5" s="29"/>
      <c r="L5" s="29"/>
      <c r="M5" s="29"/>
      <c r="N5" s="29"/>
    </row>
    <row r="6" ht="28.65" customHeight="1" spans="1:14">
      <c r="A6" s="29"/>
      <c r="B6" s="29"/>
      <c r="C6" s="29"/>
      <c r="D6" s="29"/>
      <c r="E6" s="29" t="s">
        <v>34</v>
      </c>
      <c r="F6" s="29"/>
      <c r="G6" s="29"/>
      <c r="H6" s="29"/>
      <c r="I6" s="29" t="s">
        <v>34</v>
      </c>
      <c r="J6" s="29" t="s">
        <v>41</v>
      </c>
      <c r="K6" s="29" t="s">
        <v>42</v>
      </c>
      <c r="L6" s="30" t="s">
        <v>43</v>
      </c>
      <c r="M6" s="30" t="s">
        <v>44</v>
      </c>
      <c r="N6" s="30"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4">
      <c r="A11" t="s">
        <v>333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9"/>
  <sheetViews>
    <sheetView showZeros="0" topLeftCell="E1" workbookViewId="0">
      <selection activeCell="C14" sqref="C14"/>
    </sheetView>
  </sheetViews>
  <sheetFormatPr defaultColWidth="8.84745762711864" defaultRowHeight="15" customHeight="1"/>
  <cols>
    <col min="1" max="1" width="37.1440677966102" customWidth="1"/>
    <col min="2" max="16" width="17.1440677966102" customWidth="1"/>
  </cols>
  <sheetData>
    <row r="1" ht="24.15" customHeight="1" spans="1:16">
      <c r="A1" s="18"/>
      <c r="B1" s="18"/>
      <c r="C1" s="18"/>
      <c r="D1" s="18"/>
      <c r="E1" s="18"/>
      <c r="F1" s="18"/>
      <c r="G1" s="18"/>
      <c r="H1" s="18"/>
      <c r="I1" s="18"/>
      <c r="J1" s="18"/>
      <c r="K1" s="18"/>
      <c r="L1" s="18"/>
      <c r="M1" s="18"/>
      <c r="N1" s="18"/>
      <c r="O1" s="18"/>
      <c r="P1" s="19" t="s">
        <v>355</v>
      </c>
    </row>
    <row r="2" ht="45.15" customHeight="1" spans="1:16">
      <c r="A2" s="24" t="s">
        <v>356</v>
      </c>
      <c r="B2" s="24"/>
      <c r="C2" s="24"/>
      <c r="D2" s="24"/>
      <c r="E2" s="24"/>
      <c r="F2" s="24"/>
      <c r="G2" s="24"/>
      <c r="H2" s="24"/>
      <c r="I2" s="24"/>
      <c r="J2" s="24"/>
      <c r="K2" s="24"/>
      <c r="L2" s="24"/>
      <c r="M2" s="24"/>
      <c r="N2" s="24"/>
      <c r="O2" s="24"/>
      <c r="P2" s="24"/>
    </row>
    <row r="3" ht="18.75" customHeight="1" spans="1:16">
      <c r="A3" s="18" t="str">
        <f>"单位名称："&amp;"新平彝族傣族自治县红十字会"</f>
        <v>单位名称：新平彝族傣族自治县红十字会</v>
      </c>
      <c r="B3" s="18"/>
      <c r="C3" s="18"/>
      <c r="D3" s="18"/>
      <c r="E3" s="18"/>
      <c r="F3" s="18"/>
      <c r="G3" s="18"/>
      <c r="H3" s="18"/>
      <c r="I3" s="18"/>
      <c r="J3" s="18"/>
      <c r="K3" s="18"/>
      <c r="L3" s="18"/>
      <c r="M3" s="18"/>
      <c r="N3" s="18"/>
      <c r="O3" s="18"/>
      <c r="P3" s="19" t="s">
        <v>29</v>
      </c>
    </row>
    <row r="4" ht="22.5" customHeight="1" spans="1:16">
      <c r="A4" s="27" t="s">
        <v>357</v>
      </c>
      <c r="B4" s="27" t="s">
        <v>140</v>
      </c>
      <c r="C4" s="27"/>
      <c r="D4" s="27"/>
      <c r="E4" s="27" t="s">
        <v>358</v>
      </c>
      <c r="F4" s="27"/>
      <c r="G4" s="27"/>
      <c r="H4" s="27"/>
      <c r="I4" s="27"/>
      <c r="J4" s="27"/>
      <c r="K4" s="27"/>
      <c r="L4" s="27"/>
      <c r="M4" s="27"/>
      <c r="N4" s="27"/>
      <c r="O4" s="27"/>
      <c r="P4" s="27"/>
    </row>
    <row r="5" ht="22.5" customHeight="1" spans="1:16">
      <c r="A5" s="27"/>
      <c r="B5" s="27" t="s">
        <v>32</v>
      </c>
      <c r="C5" s="27" t="s">
        <v>35</v>
      </c>
      <c r="D5" s="27" t="s">
        <v>343</v>
      </c>
      <c r="E5" s="27" t="s">
        <v>359</v>
      </c>
      <c r="F5" s="27" t="s">
        <v>360</v>
      </c>
      <c r="G5" s="27" t="s">
        <v>361</v>
      </c>
      <c r="H5" s="27" t="s">
        <v>362</v>
      </c>
      <c r="I5" s="27" t="s">
        <v>363</v>
      </c>
      <c r="J5" s="27" t="s">
        <v>364</v>
      </c>
      <c r="K5" s="27" t="s">
        <v>365</v>
      </c>
      <c r="L5" s="27" t="s">
        <v>366</v>
      </c>
      <c r="M5" s="27" t="s">
        <v>367</v>
      </c>
      <c r="N5" s="27" t="s">
        <v>368</v>
      </c>
      <c r="O5" s="27" t="s">
        <v>369</v>
      </c>
      <c r="P5" s="27" t="s">
        <v>370</v>
      </c>
    </row>
    <row r="6" ht="18.75" customHeight="1" spans="1:16">
      <c r="A6" s="23" t="s">
        <v>46</v>
      </c>
      <c r="B6" s="23" t="s">
        <v>47</v>
      </c>
      <c r="C6" s="23" t="s">
        <v>48</v>
      </c>
      <c r="D6" s="23" t="s">
        <v>49</v>
      </c>
      <c r="E6" s="23" t="s">
        <v>50</v>
      </c>
      <c r="F6" s="23" t="s">
        <v>51</v>
      </c>
      <c r="G6" s="23" t="s">
        <v>52</v>
      </c>
      <c r="H6" s="23" t="s">
        <v>53</v>
      </c>
      <c r="I6" s="23" t="s">
        <v>54</v>
      </c>
      <c r="J6" s="23" t="s">
        <v>71</v>
      </c>
      <c r="K6" s="23" t="s">
        <v>371</v>
      </c>
      <c r="L6" s="23" t="s">
        <v>372</v>
      </c>
      <c r="M6" s="23" t="s">
        <v>373</v>
      </c>
      <c r="N6" s="23" t="s">
        <v>374</v>
      </c>
      <c r="O6" s="23" t="s">
        <v>375</v>
      </c>
      <c r="P6" s="23" t="s">
        <v>376</v>
      </c>
    </row>
    <row r="7" ht="18.75" customHeight="1" spans="1:16">
      <c r="A7" s="22"/>
      <c r="B7" s="22"/>
      <c r="C7" s="22"/>
      <c r="D7" s="22"/>
      <c r="E7" s="22"/>
      <c r="F7" s="22"/>
      <c r="G7" s="22"/>
      <c r="H7" s="22"/>
      <c r="I7" s="22"/>
      <c r="J7" s="22"/>
      <c r="K7" s="22"/>
      <c r="L7" s="22"/>
      <c r="M7" s="22"/>
      <c r="N7" s="22"/>
      <c r="O7" s="22"/>
      <c r="P7" s="22"/>
    </row>
    <row r="8" ht="18.75" customHeight="1" spans="1:16">
      <c r="A8" s="23"/>
      <c r="B8" s="22"/>
      <c r="C8" s="22"/>
      <c r="D8" s="22"/>
      <c r="E8" s="22"/>
      <c r="F8" s="22"/>
      <c r="G8" s="22"/>
      <c r="H8" s="22"/>
      <c r="I8" s="22"/>
      <c r="J8" s="22"/>
      <c r="K8" s="22"/>
      <c r="L8" s="22"/>
      <c r="M8" s="22"/>
      <c r="N8" s="22"/>
      <c r="O8" s="22"/>
      <c r="P8" s="22"/>
    </row>
    <row r="9" customHeight="1" spans="1:16">
      <c r="A9" t="s">
        <v>333</v>
      </c>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workbookViewId="0">
      <selection activeCell="A8" sqref="A8"/>
    </sheetView>
  </sheetViews>
  <sheetFormatPr defaultColWidth="8.84745762711864" defaultRowHeight="15" customHeight="1" outlineLevelRow="7"/>
  <cols>
    <col min="1" max="10" width="28.5762711864407" customWidth="1"/>
  </cols>
  <sheetData>
    <row r="1" ht="18.75" customHeight="1" spans="1:10">
      <c r="A1" s="18"/>
      <c r="B1" s="18"/>
      <c r="C1" s="18"/>
      <c r="D1" s="18"/>
      <c r="E1" s="18"/>
      <c r="F1" s="18"/>
      <c r="G1" s="18"/>
      <c r="H1" s="18"/>
      <c r="I1" s="18"/>
      <c r="J1" s="19" t="s">
        <v>377</v>
      </c>
    </row>
    <row r="2" ht="52.05" customHeight="1" spans="1:10">
      <c r="A2" s="24" t="s">
        <v>378</v>
      </c>
      <c r="B2" s="25"/>
      <c r="C2" s="25"/>
      <c r="D2" s="25"/>
      <c r="E2" s="25"/>
      <c r="F2" s="25"/>
      <c r="G2" s="25"/>
      <c r="H2" s="25"/>
      <c r="I2" s="25"/>
      <c r="J2" s="25"/>
    </row>
    <row r="3" ht="21.3" customHeight="1" spans="1:10">
      <c r="A3" s="18" t="str">
        <f>"单位名称："&amp;"新平彝族傣族自治县红十字会"</f>
        <v>单位名称：新平彝族傣族自治县红十字会</v>
      </c>
      <c r="B3" s="18"/>
      <c r="C3" s="18"/>
      <c r="D3" s="26"/>
      <c r="E3" s="26"/>
      <c r="F3" s="26"/>
      <c r="G3" s="26"/>
      <c r="H3" s="26"/>
      <c r="I3" s="26"/>
      <c r="J3" s="26"/>
    </row>
    <row r="4" ht="27.15" customHeight="1" spans="1:10">
      <c r="A4" s="21" t="s">
        <v>230</v>
      </c>
      <c r="B4" s="21" t="s">
        <v>231</v>
      </c>
      <c r="C4" s="21" t="s">
        <v>232</v>
      </c>
      <c r="D4" s="21" t="s">
        <v>233</v>
      </c>
      <c r="E4" s="21" t="s">
        <v>234</v>
      </c>
      <c r="F4" s="21" t="s">
        <v>235</v>
      </c>
      <c r="G4" s="21" t="s">
        <v>236</v>
      </c>
      <c r="H4" s="21" t="s">
        <v>237</v>
      </c>
      <c r="I4" s="21" t="s">
        <v>238</v>
      </c>
      <c r="J4" s="21" t="s">
        <v>239</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333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8"/>
  <sheetViews>
    <sheetView showZeros="0" workbookViewId="0">
      <selection activeCell="A8" sqref="A8"/>
    </sheetView>
  </sheetViews>
  <sheetFormatPr defaultColWidth="8.84745762711864" defaultRowHeight="15" customHeight="1" outlineLevelRow="7" outlineLevelCol="7"/>
  <cols>
    <col min="1" max="8" width="28.5762711864407" customWidth="1"/>
  </cols>
  <sheetData>
    <row r="1" ht="18.75" customHeight="1" spans="1:8">
      <c r="A1" s="18"/>
      <c r="B1" s="18"/>
      <c r="C1" s="18"/>
      <c r="D1" s="18"/>
      <c r="E1" s="18"/>
      <c r="F1" s="18"/>
      <c r="G1" s="18"/>
      <c r="H1" s="19" t="s">
        <v>379</v>
      </c>
    </row>
    <row r="2" ht="41.4" customHeight="1" spans="1:8">
      <c r="A2" s="20" t="s">
        <v>380</v>
      </c>
      <c r="B2" s="20"/>
      <c r="C2" s="20"/>
      <c r="D2" s="20"/>
      <c r="E2" s="20"/>
      <c r="F2" s="20"/>
      <c r="G2" s="20"/>
      <c r="H2" s="20"/>
    </row>
    <row r="3" ht="18.75" customHeight="1" spans="1:8">
      <c r="A3" s="18" t="str">
        <f>"单位名称："&amp;"新平彝族傣族自治县红十字会"</f>
        <v>单位名称：新平彝族傣族自治县红十字会</v>
      </c>
      <c r="B3" s="18"/>
      <c r="C3" s="18"/>
      <c r="D3" s="18"/>
      <c r="E3" s="18"/>
      <c r="F3" s="18"/>
      <c r="G3" s="18"/>
      <c r="H3" s="18"/>
    </row>
    <row r="4" ht="18.75" customHeight="1" spans="1:8">
      <c r="A4" s="21" t="s">
        <v>133</v>
      </c>
      <c r="B4" s="21" t="s">
        <v>381</v>
      </c>
      <c r="C4" s="21" t="s">
        <v>382</v>
      </c>
      <c r="D4" s="21" t="s">
        <v>383</v>
      </c>
      <c r="E4" s="21" t="s">
        <v>339</v>
      </c>
      <c r="F4" s="21" t="s">
        <v>384</v>
      </c>
      <c r="G4" s="21"/>
      <c r="H4" s="21"/>
    </row>
    <row r="5" ht="18.75" customHeight="1" spans="1:8">
      <c r="A5" s="21"/>
      <c r="B5" s="21"/>
      <c r="C5" s="21"/>
      <c r="D5" s="21"/>
      <c r="E5" s="21"/>
      <c r="F5" s="21" t="s">
        <v>340</v>
      </c>
      <c r="G5" s="21" t="s">
        <v>385</v>
      </c>
      <c r="H5" s="21" t="s">
        <v>386</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8">
      <c r="A8" t="s">
        <v>333</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C17" sqref="C17"/>
    </sheetView>
  </sheetViews>
  <sheetFormatPr defaultColWidth="8.84745762711864" defaultRowHeight="15" customHeight="1"/>
  <cols>
    <col min="1" max="1" width="21.4237288135593" customWidth="1"/>
    <col min="2" max="3" width="35.7118644067797" customWidth="1"/>
    <col min="4" max="4" width="17.1440677966102" customWidth="1"/>
    <col min="5" max="5" width="28.5762711864407" customWidth="1"/>
    <col min="6" max="6" width="17.1440677966102" customWidth="1"/>
    <col min="7" max="7" width="28.5762711864407" customWidth="1"/>
    <col min="8" max="11" width="14.2796610169492" customWidth="1"/>
  </cols>
  <sheetData>
    <row r="1" ht="18.75" customHeight="1" spans="1:11">
      <c r="A1" s="1"/>
      <c r="B1" s="1"/>
      <c r="C1" s="1"/>
      <c r="D1" s="1"/>
      <c r="E1" s="1"/>
      <c r="F1" s="1"/>
      <c r="G1" s="1"/>
      <c r="H1" s="2"/>
      <c r="I1" s="2"/>
      <c r="J1" s="2"/>
      <c r="K1" s="2" t="s">
        <v>387</v>
      </c>
    </row>
    <row r="2" ht="45" customHeight="1" spans="1:11">
      <c r="A2" s="3" t="s">
        <v>388</v>
      </c>
      <c r="B2" s="3"/>
      <c r="C2" s="3"/>
      <c r="D2" s="3"/>
      <c r="E2" s="3"/>
      <c r="F2" s="3"/>
      <c r="G2" s="3"/>
      <c r="H2" s="3"/>
      <c r="I2" s="3"/>
      <c r="J2" s="3"/>
      <c r="K2" s="3"/>
    </row>
    <row r="3" ht="18.75" customHeight="1" spans="1:11">
      <c r="A3" s="4" t="str">
        <f>"单位名称："&amp;"新平彝族傣族自治县红十字会"</f>
        <v>单位名称：新平彝族傣族自治县红十字会</v>
      </c>
      <c r="B3" s="4"/>
      <c r="C3" s="4"/>
      <c r="D3" s="4"/>
      <c r="E3" s="4"/>
      <c r="F3" s="4"/>
      <c r="G3" s="4"/>
      <c r="H3" s="5"/>
      <c r="I3" s="5"/>
      <c r="J3" s="5"/>
      <c r="K3" s="5" t="s">
        <v>29</v>
      </c>
    </row>
    <row r="4" ht="18.75" customHeight="1" spans="1:11">
      <c r="A4" s="12" t="s">
        <v>211</v>
      </c>
      <c r="B4" s="12" t="s">
        <v>135</v>
      </c>
      <c r="C4" s="12" t="s">
        <v>212</v>
      </c>
      <c r="D4" s="12" t="s">
        <v>136</v>
      </c>
      <c r="E4" s="12" t="s">
        <v>137</v>
      </c>
      <c r="F4" s="12" t="s">
        <v>213</v>
      </c>
      <c r="G4" s="12" t="s">
        <v>139</v>
      </c>
      <c r="H4" s="12" t="s">
        <v>32</v>
      </c>
      <c r="I4" s="12" t="s">
        <v>389</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t="s">
        <v>333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1"/>
  <sheetViews>
    <sheetView showZeros="0" workbookViewId="0">
      <selection activeCell="C20" sqref="C20"/>
    </sheetView>
  </sheetViews>
  <sheetFormatPr defaultColWidth="8.84745762711864" defaultRowHeight="15" customHeight="1" outlineLevelCol="6"/>
  <cols>
    <col min="1" max="1" width="35.7118644067797" customWidth="1"/>
    <col min="2" max="2" width="21.4237288135593" customWidth="1"/>
    <col min="3" max="3" width="35.7118644067797" customWidth="1"/>
    <col min="4" max="4" width="21.4237288135593" customWidth="1"/>
    <col min="5" max="7" width="17.1440677966102" customWidth="1"/>
  </cols>
  <sheetData>
    <row r="1" ht="18.75" customHeight="1" spans="1:7">
      <c r="A1" s="1"/>
      <c r="B1" s="1"/>
      <c r="C1" s="1"/>
      <c r="D1" s="1"/>
      <c r="E1" s="2"/>
      <c r="F1" s="2"/>
      <c r="G1" s="2" t="s">
        <v>390</v>
      </c>
    </row>
    <row r="2" ht="45" customHeight="1" spans="1:7">
      <c r="A2" s="3" t="s">
        <v>391</v>
      </c>
      <c r="B2" s="3"/>
      <c r="C2" s="3"/>
      <c r="D2" s="3"/>
      <c r="E2" s="3"/>
      <c r="F2" s="3"/>
      <c r="G2" s="3"/>
    </row>
    <row r="3" ht="24.15" customHeight="1" spans="1:7">
      <c r="A3" s="4" t="str">
        <f>"单位名称："&amp;"新平彝族傣族自治县红十字会"</f>
        <v>单位名称：新平彝族傣族自治县红十字会</v>
      </c>
      <c r="B3" s="4"/>
      <c r="C3" s="4"/>
      <c r="D3" s="4"/>
      <c r="E3" s="5"/>
      <c r="F3" s="5"/>
      <c r="G3" s="5" t="s">
        <v>29</v>
      </c>
    </row>
    <row r="4" ht="18.75" customHeight="1" spans="1:7">
      <c r="A4" s="6" t="s">
        <v>212</v>
      </c>
      <c r="B4" s="6" t="s">
        <v>211</v>
      </c>
      <c r="C4" s="6" t="s">
        <v>135</v>
      </c>
      <c r="D4" s="6" t="s">
        <v>392</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217</v>
      </c>
      <c r="C8" s="9" t="s">
        <v>216</v>
      </c>
      <c r="D8" s="8" t="s">
        <v>393</v>
      </c>
      <c r="E8" s="10">
        <v>2000</v>
      </c>
      <c r="F8" s="10"/>
      <c r="G8" s="10"/>
    </row>
    <row r="9" ht="20.25" customHeight="1" spans="1:7">
      <c r="A9" s="8" t="s">
        <v>56</v>
      </c>
      <c r="B9" s="8" t="s">
        <v>217</v>
      </c>
      <c r="C9" s="9" t="s">
        <v>221</v>
      </c>
      <c r="D9" s="8" t="s">
        <v>393</v>
      </c>
      <c r="E9" s="10">
        <v>30000</v>
      </c>
      <c r="F9" s="10"/>
      <c r="G9" s="10"/>
    </row>
    <row r="10" ht="20.25" customHeight="1" spans="1:7">
      <c r="A10" s="8" t="s">
        <v>56</v>
      </c>
      <c r="B10" s="8" t="s">
        <v>226</v>
      </c>
      <c r="C10" s="9" t="s">
        <v>225</v>
      </c>
      <c r="D10" s="8" t="s">
        <v>393</v>
      </c>
      <c r="E10" s="10">
        <v>5000</v>
      </c>
      <c r="F10" s="10"/>
      <c r="G10" s="10"/>
    </row>
    <row r="11" ht="20.25" customHeight="1" spans="1:7">
      <c r="A11" s="11" t="s">
        <v>32</v>
      </c>
      <c r="B11" s="11"/>
      <c r="C11" s="11"/>
      <c r="D11" s="11"/>
      <c r="E11" s="10">
        <v>37000</v>
      </c>
      <c r="F11" s="10"/>
      <c r="G11" s="10"/>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Zeros="0" workbookViewId="0">
      <selection activeCell="A1" sqref="A1"/>
    </sheetView>
  </sheetViews>
  <sheetFormatPr defaultColWidth="8.84745762711864" defaultRowHeight="15" customHeight="1"/>
  <cols>
    <col min="1" max="1" width="25.271186440678" customWidth="1"/>
    <col min="2" max="2" width="29.9830508474576" customWidth="1"/>
    <col min="3" max="19" width="17.1440677966102"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"单位名称："&amp;"新平彝族傣族自治县红十字会"</f>
        <v>单位名称：新平彝族傣族自治县红十字会</v>
      </c>
      <c r="B3" s="4"/>
      <c r="C3" s="4"/>
      <c r="D3" s="4"/>
      <c r="E3" s="50"/>
      <c r="F3" s="50"/>
      <c r="G3" s="50"/>
      <c r="H3" s="50"/>
      <c r="I3" s="5"/>
      <c r="J3" s="5"/>
      <c r="K3" s="5"/>
      <c r="L3" s="5"/>
      <c r="M3" s="5"/>
      <c r="N3" s="5"/>
      <c r="O3" s="5"/>
      <c r="P3" s="5"/>
      <c r="Q3" s="5"/>
      <c r="R3" s="5"/>
      <c r="S3" s="5" t="s">
        <v>29</v>
      </c>
    </row>
    <row r="4" ht="18.75" customHeight="1" spans="1:19">
      <c r="A4" s="12" t="s">
        <v>30</v>
      </c>
      <c r="B4" s="69" t="s">
        <v>31</v>
      </c>
      <c r="C4" s="69" t="s">
        <v>32</v>
      </c>
      <c r="D4" s="69" t="s">
        <v>33</v>
      </c>
      <c r="E4" s="69"/>
      <c r="F4" s="69"/>
      <c r="G4" s="69"/>
      <c r="H4" s="69"/>
      <c r="I4" s="69"/>
      <c r="J4" s="70"/>
      <c r="K4" s="70"/>
      <c r="L4" s="70"/>
      <c r="M4" s="70"/>
      <c r="N4" s="70"/>
      <c r="O4" s="69" t="s">
        <v>20</v>
      </c>
      <c r="P4" s="69"/>
      <c r="Q4" s="69"/>
      <c r="R4" s="69"/>
      <c r="S4" s="69"/>
    </row>
    <row r="5" ht="18.75" customHeight="1" spans="1:19">
      <c r="A5" s="12"/>
      <c r="B5" s="69"/>
      <c r="C5" s="69"/>
      <c r="D5" s="71" t="s">
        <v>34</v>
      </c>
      <c r="E5" s="71" t="s">
        <v>35</v>
      </c>
      <c r="F5" s="71" t="s">
        <v>36</v>
      </c>
      <c r="G5" s="71" t="s">
        <v>37</v>
      </c>
      <c r="H5" s="71" t="s">
        <v>38</v>
      </c>
      <c r="I5" s="72" t="s">
        <v>39</v>
      </c>
      <c r="J5" s="73"/>
      <c r="K5" s="73"/>
      <c r="L5" s="73"/>
      <c r="M5" s="73"/>
      <c r="N5" s="73"/>
      <c r="O5" s="72" t="s">
        <v>34</v>
      </c>
      <c r="P5" s="72" t="s">
        <v>35</v>
      </c>
      <c r="Q5" s="72" t="s">
        <v>36</v>
      </c>
      <c r="R5" s="72" t="s">
        <v>37</v>
      </c>
      <c r="S5" s="71" t="s">
        <v>40</v>
      </c>
    </row>
    <row r="6" ht="18.75" customHeight="1" spans="1:19">
      <c r="A6" s="12"/>
      <c r="B6" s="69"/>
      <c r="C6" s="69"/>
      <c r="D6" s="71"/>
      <c r="E6" s="71"/>
      <c r="F6" s="71"/>
      <c r="G6" s="71"/>
      <c r="H6" s="71"/>
      <c r="I6" s="72" t="s">
        <v>34</v>
      </c>
      <c r="J6" s="72" t="s">
        <v>41</v>
      </c>
      <c r="K6" s="72" t="s">
        <v>42</v>
      </c>
      <c r="L6" s="72" t="s">
        <v>43</v>
      </c>
      <c r="M6" s="72" t="s">
        <v>44</v>
      </c>
      <c r="N6" s="72" t="s">
        <v>45</v>
      </c>
      <c r="O6" s="72"/>
      <c r="P6" s="72"/>
      <c r="Q6" s="72"/>
      <c r="R6" s="72"/>
      <c r="S6" s="71"/>
    </row>
    <row r="7" ht="18.75" customHeight="1" spans="1:19">
      <c r="A7" s="74" t="s">
        <v>46</v>
      </c>
      <c r="B7" s="13" t="s">
        <v>47</v>
      </c>
      <c r="C7" s="13" t="s">
        <v>48</v>
      </c>
      <c r="D7" s="13" t="s">
        <v>49</v>
      </c>
      <c r="E7" s="74" t="s">
        <v>50</v>
      </c>
      <c r="F7" s="13" t="s">
        <v>51</v>
      </c>
      <c r="G7" s="13" t="s">
        <v>52</v>
      </c>
      <c r="H7" s="74"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953014</v>
      </c>
      <c r="D8" s="16">
        <v>953014</v>
      </c>
      <c r="E8" s="16">
        <v>953014</v>
      </c>
      <c r="F8" s="16"/>
      <c r="G8" s="16"/>
      <c r="H8" s="16"/>
      <c r="I8" s="16"/>
      <c r="J8" s="16"/>
      <c r="K8" s="16"/>
      <c r="L8" s="16"/>
      <c r="M8" s="16"/>
      <c r="N8" s="16"/>
      <c r="O8" s="16"/>
      <c r="P8" s="16"/>
      <c r="Q8" s="16"/>
      <c r="R8" s="16"/>
      <c r="S8" s="16"/>
    </row>
    <row r="9" ht="20.25" customHeight="1" spans="1:19">
      <c r="A9" s="62" t="s">
        <v>57</v>
      </c>
      <c r="B9" s="62" t="s">
        <v>56</v>
      </c>
      <c r="C9" s="16">
        <v>953014</v>
      </c>
      <c r="D9" s="16">
        <v>953014</v>
      </c>
      <c r="E9" s="16">
        <v>953014</v>
      </c>
      <c r="F9" s="16"/>
      <c r="G9" s="16"/>
      <c r="H9" s="16"/>
      <c r="I9" s="16"/>
      <c r="J9" s="16"/>
      <c r="K9" s="16"/>
      <c r="L9" s="16"/>
      <c r="M9" s="16"/>
      <c r="N9" s="16"/>
      <c r="O9" s="22"/>
      <c r="P9" s="22"/>
      <c r="Q9" s="22"/>
      <c r="R9" s="22"/>
      <c r="S9" s="22"/>
    </row>
    <row r="10" ht="20.25" customHeight="1" spans="1:19">
      <c r="A10" s="44" t="s">
        <v>32</v>
      </c>
      <c r="B10" s="44"/>
      <c r="C10" s="16">
        <v>953014</v>
      </c>
      <c r="D10" s="16">
        <v>953014</v>
      </c>
      <c r="E10" s="16">
        <v>953014</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24"/>
  <sheetViews>
    <sheetView showZeros="0" topLeftCell="A4" workbookViewId="0">
      <selection activeCell="A1" sqref="A1"/>
    </sheetView>
  </sheetViews>
  <sheetFormatPr defaultColWidth="8.84745762711864" defaultRowHeight="15" customHeight="1"/>
  <cols>
    <col min="1" max="1" width="21.5508474576271" customWidth="1"/>
    <col min="2" max="2" width="28.5762711864407" customWidth="1"/>
    <col min="3" max="15" width="17.1440677966102"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49"/>
      <c r="L2" s="49"/>
      <c r="M2" s="49"/>
      <c r="N2" s="49"/>
      <c r="O2" s="49"/>
    </row>
    <row r="3" ht="18.75" customHeight="1" spans="1:15">
      <c r="A3" s="40" t="str">
        <f>"单位名称："&amp;"新平彝族傣族自治县红十字会"</f>
        <v>单位名称：新平彝族傣族自治县红十字会</v>
      </c>
      <c r="B3" s="40"/>
      <c r="C3" s="40"/>
      <c r="D3" s="40"/>
      <c r="E3" s="40"/>
      <c r="F3" s="40"/>
      <c r="G3" s="40"/>
      <c r="H3" s="40"/>
      <c r="I3" s="40"/>
      <c r="J3" s="2"/>
      <c r="K3" s="2"/>
      <c r="L3" s="2"/>
      <c r="M3" s="2"/>
      <c r="N3" s="2"/>
      <c r="O3" s="2" t="s">
        <v>29</v>
      </c>
    </row>
    <row r="4" ht="18.75" customHeight="1" spans="1:15">
      <c r="A4" s="12" t="s">
        <v>60</v>
      </c>
      <c r="B4" s="12" t="s">
        <v>61</v>
      </c>
      <c r="C4" s="43" t="s">
        <v>32</v>
      </c>
      <c r="D4" s="43" t="s">
        <v>35</v>
      </c>
      <c r="E4" s="43"/>
      <c r="F4" s="43"/>
      <c r="G4" s="12" t="s">
        <v>36</v>
      </c>
      <c r="H4" s="43" t="s">
        <v>37</v>
      </c>
      <c r="I4" s="12" t="s">
        <v>62</v>
      </c>
      <c r="J4" s="43" t="s">
        <v>63</v>
      </c>
      <c r="K4" s="43"/>
      <c r="L4" s="43"/>
      <c r="M4" s="43"/>
      <c r="N4" s="43"/>
      <c r="O4" s="43"/>
    </row>
    <row r="5" ht="18.75" customHeight="1" spans="1:15">
      <c r="A5" s="12"/>
      <c r="B5" s="12"/>
      <c r="C5" s="43"/>
      <c r="D5" s="43" t="s">
        <v>34</v>
      </c>
      <c r="E5" s="43" t="s">
        <v>64</v>
      </c>
      <c r="F5" s="43" t="s">
        <v>65</v>
      </c>
      <c r="G5" s="12"/>
      <c r="H5" s="43"/>
      <c r="I5" s="12"/>
      <c r="J5" s="43" t="s">
        <v>34</v>
      </c>
      <c r="K5" s="43"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5000</v>
      </c>
      <c r="D7" s="16">
        <v>5000</v>
      </c>
      <c r="E7" s="16"/>
      <c r="F7" s="16">
        <v>5000</v>
      </c>
      <c r="G7" s="16"/>
      <c r="H7" s="16"/>
      <c r="I7" s="16"/>
      <c r="J7" s="16"/>
      <c r="K7" s="16"/>
      <c r="L7" s="16"/>
      <c r="M7" s="16"/>
      <c r="N7" s="16"/>
      <c r="O7" s="16"/>
    </row>
    <row r="8" ht="20.25" customHeight="1" spans="1:15">
      <c r="A8" s="62" t="s">
        <v>74</v>
      </c>
      <c r="B8" s="62" t="s">
        <v>75</v>
      </c>
      <c r="C8" s="16">
        <v>5000</v>
      </c>
      <c r="D8" s="16">
        <v>5000</v>
      </c>
      <c r="E8" s="16"/>
      <c r="F8" s="16">
        <v>5000</v>
      </c>
      <c r="G8" s="16"/>
      <c r="H8" s="16"/>
      <c r="I8" s="16"/>
      <c r="J8" s="16"/>
      <c r="K8" s="16"/>
      <c r="L8" s="16"/>
      <c r="M8" s="16"/>
      <c r="N8" s="16"/>
      <c r="O8" s="16"/>
    </row>
    <row r="9" ht="20.25" customHeight="1" spans="1:15">
      <c r="A9" s="63" t="s">
        <v>76</v>
      </c>
      <c r="B9" s="63" t="s">
        <v>75</v>
      </c>
      <c r="C9" s="16">
        <v>5000</v>
      </c>
      <c r="D9" s="16">
        <v>5000</v>
      </c>
      <c r="E9" s="16"/>
      <c r="F9" s="16">
        <v>5000</v>
      </c>
      <c r="G9" s="16"/>
      <c r="H9" s="16"/>
      <c r="I9" s="16"/>
      <c r="J9" s="16"/>
      <c r="K9" s="16"/>
      <c r="L9" s="16"/>
      <c r="M9" s="16"/>
      <c r="N9" s="16"/>
      <c r="O9" s="16"/>
    </row>
    <row r="10" ht="20.25" customHeight="1" spans="1:15">
      <c r="A10" s="15" t="s">
        <v>77</v>
      </c>
      <c r="B10" s="15" t="s">
        <v>78</v>
      </c>
      <c r="C10" s="16">
        <v>800844</v>
      </c>
      <c r="D10" s="16">
        <v>800844</v>
      </c>
      <c r="E10" s="16">
        <v>768844</v>
      </c>
      <c r="F10" s="16">
        <v>32000</v>
      </c>
      <c r="G10" s="16"/>
      <c r="H10" s="16"/>
      <c r="I10" s="16"/>
      <c r="J10" s="16"/>
      <c r="K10" s="16"/>
      <c r="L10" s="16"/>
      <c r="M10" s="16"/>
      <c r="N10" s="16"/>
      <c r="O10" s="16"/>
    </row>
    <row r="11" ht="20.25" customHeight="1" spans="1:15">
      <c r="A11" s="62" t="s">
        <v>79</v>
      </c>
      <c r="B11" s="62" t="s">
        <v>80</v>
      </c>
      <c r="C11" s="16">
        <v>83835</v>
      </c>
      <c r="D11" s="16">
        <v>83835</v>
      </c>
      <c r="E11" s="16">
        <v>83835</v>
      </c>
      <c r="F11" s="16"/>
      <c r="G11" s="16"/>
      <c r="H11" s="16"/>
      <c r="I11" s="16"/>
      <c r="J11" s="16"/>
      <c r="K11" s="16"/>
      <c r="L11" s="16"/>
      <c r="M11" s="16"/>
      <c r="N11" s="16"/>
      <c r="O11" s="16"/>
    </row>
    <row r="12" ht="20.25" customHeight="1" spans="1:15">
      <c r="A12" s="63" t="s">
        <v>81</v>
      </c>
      <c r="B12" s="63" t="s">
        <v>82</v>
      </c>
      <c r="C12" s="16">
        <v>600</v>
      </c>
      <c r="D12" s="16">
        <v>600</v>
      </c>
      <c r="E12" s="16">
        <v>600</v>
      </c>
      <c r="F12" s="16"/>
      <c r="G12" s="16"/>
      <c r="H12" s="16"/>
      <c r="I12" s="16"/>
      <c r="J12" s="16"/>
      <c r="K12" s="16"/>
      <c r="L12" s="16"/>
      <c r="M12" s="16"/>
      <c r="N12" s="16"/>
      <c r="O12" s="16"/>
    </row>
    <row r="13" ht="31" customHeight="1" spans="1:15">
      <c r="A13" s="63" t="s">
        <v>83</v>
      </c>
      <c r="B13" s="63" t="s">
        <v>84</v>
      </c>
      <c r="C13" s="16">
        <v>83235</v>
      </c>
      <c r="D13" s="16">
        <v>83235</v>
      </c>
      <c r="E13" s="16">
        <v>83235</v>
      </c>
      <c r="F13" s="16"/>
      <c r="G13" s="16"/>
      <c r="H13" s="16"/>
      <c r="I13" s="16"/>
      <c r="J13" s="16"/>
      <c r="K13" s="16"/>
      <c r="L13" s="16"/>
      <c r="M13" s="16"/>
      <c r="N13" s="16"/>
      <c r="O13" s="16"/>
    </row>
    <row r="14" ht="20.25" customHeight="1" spans="1:15">
      <c r="A14" s="62" t="s">
        <v>85</v>
      </c>
      <c r="B14" s="62" t="s">
        <v>86</v>
      </c>
      <c r="C14" s="16">
        <v>717009</v>
      </c>
      <c r="D14" s="16">
        <v>717009</v>
      </c>
      <c r="E14" s="16">
        <v>685009</v>
      </c>
      <c r="F14" s="16">
        <v>32000</v>
      </c>
      <c r="G14" s="16"/>
      <c r="H14" s="16"/>
      <c r="I14" s="16"/>
      <c r="J14" s="16"/>
      <c r="K14" s="16"/>
      <c r="L14" s="16"/>
      <c r="M14" s="16"/>
      <c r="N14" s="16"/>
      <c r="O14" s="16"/>
    </row>
    <row r="15" ht="20.25" customHeight="1" spans="1:15">
      <c r="A15" s="63" t="s">
        <v>87</v>
      </c>
      <c r="B15" s="63" t="s">
        <v>88</v>
      </c>
      <c r="C15" s="16">
        <v>717009</v>
      </c>
      <c r="D15" s="16">
        <v>717009</v>
      </c>
      <c r="E15" s="16">
        <v>685009</v>
      </c>
      <c r="F15" s="16">
        <v>32000</v>
      </c>
      <c r="G15" s="16"/>
      <c r="H15" s="16"/>
      <c r="I15" s="16"/>
      <c r="J15" s="16"/>
      <c r="K15" s="16"/>
      <c r="L15" s="16"/>
      <c r="M15" s="16"/>
      <c r="N15" s="16"/>
      <c r="O15" s="16"/>
    </row>
    <row r="16" ht="20.25" customHeight="1" spans="1:15">
      <c r="A16" s="15" t="s">
        <v>89</v>
      </c>
      <c r="B16" s="15" t="s">
        <v>90</v>
      </c>
      <c r="C16" s="16">
        <v>73934</v>
      </c>
      <c r="D16" s="16">
        <v>73934</v>
      </c>
      <c r="E16" s="16">
        <v>73934</v>
      </c>
      <c r="F16" s="16"/>
      <c r="G16" s="16"/>
      <c r="H16" s="16"/>
      <c r="I16" s="16"/>
      <c r="J16" s="16"/>
      <c r="K16" s="16"/>
      <c r="L16" s="16"/>
      <c r="M16" s="16"/>
      <c r="N16" s="16"/>
      <c r="O16" s="16"/>
    </row>
    <row r="17" ht="20.25" customHeight="1" spans="1:15">
      <c r="A17" s="62" t="s">
        <v>91</v>
      </c>
      <c r="B17" s="62" t="s">
        <v>92</v>
      </c>
      <c r="C17" s="16">
        <v>73934</v>
      </c>
      <c r="D17" s="16">
        <v>73934</v>
      </c>
      <c r="E17" s="16">
        <v>73934</v>
      </c>
      <c r="F17" s="16"/>
      <c r="G17" s="16"/>
      <c r="H17" s="16"/>
      <c r="I17" s="16"/>
      <c r="J17" s="16"/>
      <c r="K17" s="16"/>
      <c r="L17" s="16"/>
      <c r="M17" s="16"/>
      <c r="N17" s="16"/>
      <c r="O17" s="16"/>
    </row>
    <row r="18" ht="20.25" customHeight="1" spans="1:15">
      <c r="A18" s="63" t="s">
        <v>93</v>
      </c>
      <c r="B18" s="63" t="s">
        <v>94</v>
      </c>
      <c r="C18" s="16">
        <v>45177</v>
      </c>
      <c r="D18" s="16">
        <v>45177</v>
      </c>
      <c r="E18" s="16">
        <v>45177</v>
      </c>
      <c r="F18" s="16"/>
      <c r="G18" s="16"/>
      <c r="H18" s="16"/>
      <c r="I18" s="16"/>
      <c r="J18" s="16"/>
      <c r="K18" s="16"/>
      <c r="L18" s="16"/>
      <c r="M18" s="16"/>
      <c r="N18" s="16"/>
      <c r="O18" s="16"/>
    </row>
    <row r="19" ht="20.25" customHeight="1" spans="1:15">
      <c r="A19" s="63" t="s">
        <v>95</v>
      </c>
      <c r="B19" s="63" t="s">
        <v>96</v>
      </c>
      <c r="C19" s="16">
        <v>27716</v>
      </c>
      <c r="D19" s="16">
        <v>27716</v>
      </c>
      <c r="E19" s="16">
        <v>27716</v>
      </c>
      <c r="F19" s="16"/>
      <c r="G19" s="16"/>
      <c r="H19" s="16"/>
      <c r="I19" s="16"/>
      <c r="J19" s="16"/>
      <c r="K19" s="16"/>
      <c r="L19" s="16"/>
      <c r="M19" s="16"/>
      <c r="N19" s="16"/>
      <c r="O19" s="16"/>
    </row>
    <row r="20" ht="20.25" customHeight="1" spans="1:15">
      <c r="A20" s="63" t="s">
        <v>97</v>
      </c>
      <c r="B20" s="63" t="s">
        <v>98</v>
      </c>
      <c r="C20" s="16">
        <v>1041</v>
      </c>
      <c r="D20" s="16">
        <v>1041</v>
      </c>
      <c r="E20" s="16">
        <v>1041</v>
      </c>
      <c r="F20" s="16"/>
      <c r="G20" s="16"/>
      <c r="H20" s="16"/>
      <c r="I20" s="16"/>
      <c r="J20" s="16"/>
      <c r="K20" s="16"/>
      <c r="L20" s="16"/>
      <c r="M20" s="16"/>
      <c r="N20" s="16"/>
      <c r="O20" s="16"/>
    </row>
    <row r="21" ht="20.25" customHeight="1" spans="1:15">
      <c r="A21" s="15" t="s">
        <v>99</v>
      </c>
      <c r="B21" s="15" t="s">
        <v>100</v>
      </c>
      <c r="C21" s="16">
        <v>73236</v>
      </c>
      <c r="D21" s="16">
        <v>73236</v>
      </c>
      <c r="E21" s="16">
        <v>73236</v>
      </c>
      <c r="F21" s="16"/>
      <c r="G21" s="16"/>
      <c r="H21" s="16"/>
      <c r="I21" s="16"/>
      <c r="J21" s="16"/>
      <c r="K21" s="16"/>
      <c r="L21" s="16"/>
      <c r="M21" s="16"/>
      <c r="N21" s="16"/>
      <c r="O21" s="16"/>
    </row>
    <row r="22" ht="20.25" customHeight="1" spans="1:15">
      <c r="A22" s="62" t="s">
        <v>101</v>
      </c>
      <c r="B22" s="62" t="s">
        <v>102</v>
      </c>
      <c r="C22" s="16">
        <v>73236</v>
      </c>
      <c r="D22" s="16">
        <v>73236</v>
      </c>
      <c r="E22" s="16">
        <v>73236</v>
      </c>
      <c r="F22" s="16"/>
      <c r="G22" s="16"/>
      <c r="H22" s="16"/>
      <c r="I22" s="16"/>
      <c r="J22" s="16"/>
      <c r="K22" s="16"/>
      <c r="L22" s="16"/>
      <c r="M22" s="16"/>
      <c r="N22" s="16"/>
      <c r="O22" s="16"/>
    </row>
    <row r="23" ht="20.25" customHeight="1" spans="1:15">
      <c r="A23" s="63" t="s">
        <v>103</v>
      </c>
      <c r="B23" s="63" t="s">
        <v>104</v>
      </c>
      <c r="C23" s="16">
        <v>73236</v>
      </c>
      <c r="D23" s="16">
        <v>73236</v>
      </c>
      <c r="E23" s="16">
        <v>73236</v>
      </c>
      <c r="F23" s="16"/>
      <c r="G23" s="16"/>
      <c r="H23" s="16"/>
      <c r="I23" s="16"/>
      <c r="J23" s="16"/>
      <c r="K23" s="16"/>
      <c r="L23" s="16"/>
      <c r="M23" s="16"/>
      <c r="N23" s="16"/>
      <c r="O23" s="16"/>
    </row>
    <row r="24" ht="20.25" customHeight="1" spans="1:15">
      <c r="A24" s="44" t="s">
        <v>105</v>
      </c>
      <c r="B24" s="44"/>
      <c r="C24" s="16">
        <v>953014</v>
      </c>
      <c r="D24" s="16">
        <v>953014</v>
      </c>
      <c r="E24" s="16">
        <v>916014</v>
      </c>
      <c r="F24" s="16">
        <v>37000</v>
      </c>
      <c r="G24" s="16"/>
      <c r="H24" s="16"/>
      <c r="I24" s="16"/>
      <c r="J24" s="16"/>
      <c r="K24" s="16"/>
      <c r="L24" s="16"/>
      <c r="M24" s="16"/>
      <c r="N24" s="16"/>
      <c r="O24" s="16"/>
    </row>
  </sheetData>
  <mergeCells count="11">
    <mergeCell ref="A2:O2"/>
    <mergeCell ref="A3:I3"/>
    <mergeCell ref="D4:F4"/>
    <mergeCell ref="J4:O4"/>
    <mergeCell ref="A24:B2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F31" sqref="F31"/>
    </sheetView>
  </sheetViews>
  <sheetFormatPr defaultColWidth="8.84745762711864" defaultRowHeight="15" customHeight="1" outlineLevelCol="3"/>
  <cols>
    <col min="1" max="4" width="35.7118644067797" customWidth="1"/>
  </cols>
  <sheetData>
    <row r="1" ht="18.75" customHeight="1" spans="1:4">
      <c r="A1" s="1"/>
      <c r="B1" s="1"/>
      <c r="C1" s="1"/>
      <c r="D1" s="5" t="s">
        <v>106</v>
      </c>
    </row>
    <row r="2" ht="45" customHeight="1" spans="1:4">
      <c r="A2" s="3" t="s">
        <v>107</v>
      </c>
      <c r="B2" s="3"/>
      <c r="C2" s="3"/>
      <c r="D2" s="3"/>
    </row>
    <row r="3" ht="18.75" customHeight="1" spans="1:4">
      <c r="A3" s="4" t="str">
        <f>"单位名称："&amp;"新平彝族傣族自治县红十字会"</f>
        <v>单位名称：新平彝族傣族自治县红十字会</v>
      </c>
      <c r="B3" s="4"/>
      <c r="C3" s="64"/>
      <c r="D3" s="5" t="s">
        <v>2</v>
      </c>
    </row>
    <row r="4" ht="22.5" customHeight="1" spans="1:4">
      <c r="A4" s="7" t="s">
        <v>3</v>
      </c>
      <c r="B4" s="7"/>
      <c r="C4" s="7" t="s">
        <v>4</v>
      </c>
      <c r="D4" s="7"/>
    </row>
    <row r="5" ht="18.75" customHeight="1" spans="1:4">
      <c r="A5" s="7" t="s">
        <v>5</v>
      </c>
      <c r="B5" s="7" t="s">
        <v>6</v>
      </c>
      <c r="C5" s="7" t="s">
        <v>108</v>
      </c>
      <c r="D5" s="7" t="s">
        <v>6</v>
      </c>
    </row>
    <row r="6" ht="18.75" customHeight="1" spans="1:4">
      <c r="A6" s="7"/>
      <c r="B6" s="7"/>
      <c r="C6" s="7"/>
      <c r="D6" s="7"/>
    </row>
    <row r="7" ht="22.5" customHeight="1" spans="1:4">
      <c r="A7" s="14" t="s">
        <v>109</v>
      </c>
      <c r="B7" s="16">
        <v>953014</v>
      </c>
      <c r="C7" s="14" t="s">
        <v>110</v>
      </c>
      <c r="D7" s="16">
        <v>953014</v>
      </c>
    </row>
    <row r="8" ht="22.5" customHeight="1" spans="1:4">
      <c r="A8" s="14" t="s">
        <v>111</v>
      </c>
      <c r="B8" s="16">
        <v>953014</v>
      </c>
      <c r="C8" s="14" t="str">
        <f>"（"&amp;"一"&amp;"）"&amp;"一般公共服务支出"</f>
        <v>（一）一般公共服务支出</v>
      </c>
      <c r="D8" s="16">
        <v>5000</v>
      </c>
    </row>
    <row r="9" ht="22.5" customHeight="1" spans="1:4">
      <c r="A9" s="14" t="s">
        <v>112</v>
      </c>
      <c r="B9" s="16"/>
      <c r="C9" s="14" t="str">
        <f>"（"&amp;"二"&amp;"）"&amp;"社会保障和就业支出"</f>
        <v>（二）社会保障和就业支出</v>
      </c>
      <c r="D9" s="16">
        <v>800844</v>
      </c>
    </row>
    <row r="10" ht="22.5" customHeight="1" spans="1:4">
      <c r="A10" s="14" t="s">
        <v>113</v>
      </c>
      <c r="B10" s="16"/>
      <c r="C10" s="14" t="str">
        <f>"（"&amp;"三"&amp;"）"&amp;"卫生健康支出"</f>
        <v>（三）卫生健康支出</v>
      </c>
      <c r="D10" s="16">
        <v>73934</v>
      </c>
    </row>
    <row r="11" ht="22.5" customHeight="1" spans="1:4">
      <c r="A11" s="14" t="s">
        <v>114</v>
      </c>
      <c r="B11" s="16"/>
      <c r="C11" s="14" t="str">
        <f>"（"&amp;"四"&amp;"）"&amp;"住房保障支出"</f>
        <v>（四）住房保障支出</v>
      </c>
      <c r="D11" s="16">
        <v>73236</v>
      </c>
    </row>
    <row r="12" ht="22.5" customHeight="1" spans="1:4">
      <c r="A12" s="14" t="s">
        <v>111</v>
      </c>
      <c r="B12" s="16"/>
      <c r="C12" s="14"/>
      <c r="D12" s="16"/>
    </row>
    <row r="13" ht="22.5" customHeight="1" spans="1:4">
      <c r="A13" s="14" t="s">
        <v>112</v>
      </c>
      <c r="B13" s="16"/>
      <c r="C13" s="14"/>
      <c r="D13" s="16"/>
    </row>
    <row r="14" ht="22.5" customHeight="1" spans="1:4">
      <c r="A14" s="14" t="s">
        <v>113</v>
      </c>
      <c r="B14" s="16"/>
      <c r="C14" s="14"/>
      <c r="D14" s="16"/>
    </row>
    <row r="15" ht="22.5" customHeight="1" spans="1:4">
      <c r="A15" s="65"/>
      <c r="B15" s="16"/>
      <c r="C15" s="14" t="s">
        <v>115</v>
      </c>
      <c r="D15" s="16"/>
    </row>
    <row r="16" ht="22.5" customHeight="1" spans="1:4">
      <c r="A16" s="66" t="s">
        <v>116</v>
      </c>
      <c r="B16" s="67">
        <v>953014</v>
      </c>
      <c r="C16" s="68" t="s">
        <v>117</v>
      </c>
      <c r="D16" s="67">
        <v>953014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24"/>
  <sheetViews>
    <sheetView showZeros="0" workbookViewId="0">
      <selection activeCell="B12" sqref="B12"/>
    </sheetView>
  </sheetViews>
  <sheetFormatPr defaultColWidth="8.84745762711864" defaultRowHeight="15" customHeight="1" outlineLevelCol="6"/>
  <cols>
    <col min="1" max="1" width="21.4237288135593" customWidth="1"/>
    <col min="2" max="2" width="28.5762711864407" customWidth="1"/>
    <col min="3" max="7" width="21.4237288135593" customWidth="1"/>
  </cols>
  <sheetData>
    <row r="1" ht="18.75" customHeight="1" spans="1:7">
      <c r="A1" s="1"/>
      <c r="B1" s="1"/>
      <c r="C1" s="1"/>
      <c r="D1" s="1"/>
      <c r="E1" s="1"/>
      <c r="F1" s="1"/>
      <c r="G1" s="39" t="s">
        <v>118</v>
      </c>
    </row>
    <row r="2" ht="37.5" customHeight="1" spans="1:7">
      <c r="A2" s="3" t="s">
        <v>119</v>
      </c>
      <c r="B2" s="3"/>
      <c r="C2" s="3"/>
      <c r="D2" s="3"/>
      <c r="E2" s="3"/>
      <c r="F2" s="3"/>
      <c r="G2" s="3"/>
    </row>
    <row r="3" ht="18.75" customHeight="1" spans="1:7">
      <c r="A3" s="40" t="str">
        <f>"单位名称："&amp;"新平彝族傣族自治县红十字会"</f>
        <v>单位名称：新平彝族傣族自治县红十字会</v>
      </c>
      <c r="B3" s="40"/>
      <c r="C3" s="40"/>
      <c r="D3" s="41"/>
      <c r="E3" s="41"/>
      <c r="F3" s="41"/>
      <c r="G3" s="42" t="s">
        <v>29</v>
      </c>
    </row>
    <row r="4" ht="18.75" customHeight="1" spans="1:7">
      <c r="A4" s="12" t="s">
        <v>120</v>
      </c>
      <c r="B4" s="12" t="s">
        <v>61</v>
      </c>
      <c r="C4" s="43" t="s">
        <v>32</v>
      </c>
      <c r="D4" s="43" t="s">
        <v>64</v>
      </c>
      <c r="E4" s="43"/>
      <c r="F4" s="43"/>
      <c r="G4" s="12" t="s">
        <v>65</v>
      </c>
    </row>
    <row r="5" ht="18.75" customHeight="1" spans="1:7">
      <c r="A5" s="12" t="s">
        <v>60</v>
      </c>
      <c r="B5" s="12" t="s">
        <v>61</v>
      </c>
      <c r="C5" s="43"/>
      <c r="D5" s="43" t="s">
        <v>34</v>
      </c>
      <c r="E5" s="43" t="s">
        <v>121</v>
      </c>
      <c r="F5" s="43" t="s">
        <v>122</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5000</v>
      </c>
      <c r="D7" s="16"/>
      <c r="E7" s="16"/>
      <c r="F7" s="16"/>
      <c r="G7" s="16">
        <v>5000</v>
      </c>
    </row>
    <row r="8" ht="20.25" customHeight="1" spans="1:7">
      <c r="A8" s="62" t="s">
        <v>74</v>
      </c>
      <c r="B8" s="62" t="s">
        <v>75</v>
      </c>
      <c r="C8" s="16">
        <v>5000</v>
      </c>
      <c r="D8" s="16"/>
      <c r="E8" s="16"/>
      <c r="F8" s="16"/>
      <c r="G8" s="16">
        <v>5000</v>
      </c>
    </row>
    <row r="9" ht="20.25" customHeight="1" spans="1:7">
      <c r="A9" s="63" t="s">
        <v>76</v>
      </c>
      <c r="B9" s="63" t="s">
        <v>75</v>
      </c>
      <c r="C9" s="16">
        <v>5000</v>
      </c>
      <c r="D9" s="16"/>
      <c r="E9" s="16"/>
      <c r="F9" s="16"/>
      <c r="G9" s="16">
        <v>5000</v>
      </c>
    </row>
    <row r="10" ht="20.25" customHeight="1" spans="1:7">
      <c r="A10" s="15" t="s">
        <v>77</v>
      </c>
      <c r="B10" s="15" t="s">
        <v>78</v>
      </c>
      <c r="C10" s="16">
        <v>800844</v>
      </c>
      <c r="D10" s="16">
        <v>768844</v>
      </c>
      <c r="E10" s="16">
        <v>677244</v>
      </c>
      <c r="F10" s="16">
        <v>91600</v>
      </c>
      <c r="G10" s="16">
        <v>32000</v>
      </c>
    </row>
    <row r="11" ht="20.25" customHeight="1" spans="1:7">
      <c r="A11" s="62" t="s">
        <v>79</v>
      </c>
      <c r="B11" s="62" t="s">
        <v>80</v>
      </c>
      <c r="C11" s="16">
        <v>83835</v>
      </c>
      <c r="D11" s="16">
        <v>83835</v>
      </c>
      <c r="E11" s="16">
        <v>83235</v>
      </c>
      <c r="F11" s="16">
        <v>600</v>
      </c>
      <c r="G11" s="16"/>
    </row>
    <row r="12" ht="20.25" customHeight="1" spans="1:7">
      <c r="A12" s="63" t="s">
        <v>81</v>
      </c>
      <c r="B12" s="63" t="s">
        <v>82</v>
      </c>
      <c r="C12" s="16">
        <v>600</v>
      </c>
      <c r="D12" s="16">
        <v>600</v>
      </c>
      <c r="E12" s="16"/>
      <c r="F12" s="16">
        <v>600</v>
      </c>
      <c r="G12" s="16"/>
    </row>
    <row r="13" ht="30" customHeight="1" spans="1:7">
      <c r="A13" s="63" t="s">
        <v>83</v>
      </c>
      <c r="B13" s="63" t="s">
        <v>84</v>
      </c>
      <c r="C13" s="16">
        <v>83235</v>
      </c>
      <c r="D13" s="16">
        <v>83235</v>
      </c>
      <c r="E13" s="16">
        <v>83235</v>
      </c>
      <c r="F13" s="16"/>
      <c r="G13" s="16"/>
    </row>
    <row r="14" ht="20.25" customHeight="1" spans="1:7">
      <c r="A14" s="62" t="s">
        <v>85</v>
      </c>
      <c r="B14" s="62" t="s">
        <v>86</v>
      </c>
      <c r="C14" s="16">
        <v>717009</v>
      </c>
      <c r="D14" s="16">
        <v>685009</v>
      </c>
      <c r="E14" s="16">
        <v>594009</v>
      </c>
      <c r="F14" s="16">
        <v>91000</v>
      </c>
      <c r="G14" s="16">
        <v>32000</v>
      </c>
    </row>
    <row r="15" ht="20.25" customHeight="1" spans="1:7">
      <c r="A15" s="63" t="s">
        <v>87</v>
      </c>
      <c r="B15" s="63" t="s">
        <v>88</v>
      </c>
      <c r="C15" s="16">
        <v>717009</v>
      </c>
      <c r="D15" s="16">
        <v>685009</v>
      </c>
      <c r="E15" s="16">
        <v>594009</v>
      </c>
      <c r="F15" s="16">
        <v>91000</v>
      </c>
      <c r="G15" s="16">
        <v>32000</v>
      </c>
    </row>
    <row r="16" ht="20.25" customHeight="1" spans="1:7">
      <c r="A16" s="15" t="s">
        <v>89</v>
      </c>
      <c r="B16" s="15" t="s">
        <v>90</v>
      </c>
      <c r="C16" s="16">
        <v>73934</v>
      </c>
      <c r="D16" s="16">
        <v>73934</v>
      </c>
      <c r="E16" s="16">
        <v>73934</v>
      </c>
      <c r="F16" s="16"/>
      <c r="G16" s="16"/>
    </row>
    <row r="17" ht="20.25" customHeight="1" spans="1:7">
      <c r="A17" s="62" t="s">
        <v>91</v>
      </c>
      <c r="B17" s="62" t="s">
        <v>92</v>
      </c>
      <c r="C17" s="16">
        <v>73934</v>
      </c>
      <c r="D17" s="16">
        <v>73934</v>
      </c>
      <c r="E17" s="16">
        <v>73934</v>
      </c>
      <c r="F17" s="16"/>
      <c r="G17" s="16"/>
    </row>
    <row r="18" ht="20.25" customHeight="1" spans="1:7">
      <c r="A18" s="63" t="s">
        <v>93</v>
      </c>
      <c r="B18" s="63" t="s">
        <v>94</v>
      </c>
      <c r="C18" s="16">
        <v>45177</v>
      </c>
      <c r="D18" s="16">
        <v>45177</v>
      </c>
      <c r="E18" s="16">
        <v>45177</v>
      </c>
      <c r="F18" s="16"/>
      <c r="G18" s="16"/>
    </row>
    <row r="19" ht="20.25" customHeight="1" spans="1:7">
      <c r="A19" s="63" t="s">
        <v>95</v>
      </c>
      <c r="B19" s="63" t="s">
        <v>96</v>
      </c>
      <c r="C19" s="16">
        <v>27716</v>
      </c>
      <c r="D19" s="16">
        <v>27716</v>
      </c>
      <c r="E19" s="16">
        <v>27716</v>
      </c>
      <c r="F19" s="16"/>
      <c r="G19" s="16"/>
    </row>
    <row r="20" ht="20.25" customHeight="1" spans="1:7">
      <c r="A20" s="63" t="s">
        <v>97</v>
      </c>
      <c r="B20" s="63" t="s">
        <v>98</v>
      </c>
      <c r="C20" s="16">
        <v>1041</v>
      </c>
      <c r="D20" s="16">
        <v>1041</v>
      </c>
      <c r="E20" s="16">
        <v>1041</v>
      </c>
      <c r="F20" s="16"/>
      <c r="G20" s="16"/>
    </row>
    <row r="21" ht="20.25" customHeight="1" spans="1:7">
      <c r="A21" s="15" t="s">
        <v>99</v>
      </c>
      <c r="B21" s="15" t="s">
        <v>100</v>
      </c>
      <c r="C21" s="16">
        <v>73236</v>
      </c>
      <c r="D21" s="16">
        <v>73236</v>
      </c>
      <c r="E21" s="16">
        <v>73236</v>
      </c>
      <c r="F21" s="16"/>
      <c r="G21" s="16"/>
    </row>
    <row r="22" ht="20.25" customHeight="1" spans="1:7">
      <c r="A22" s="62" t="s">
        <v>101</v>
      </c>
      <c r="B22" s="62" t="s">
        <v>102</v>
      </c>
      <c r="C22" s="16">
        <v>73236</v>
      </c>
      <c r="D22" s="16">
        <v>73236</v>
      </c>
      <c r="E22" s="16">
        <v>73236</v>
      </c>
      <c r="F22" s="16"/>
      <c r="G22" s="16"/>
    </row>
    <row r="23" ht="20.25" customHeight="1" spans="1:7">
      <c r="A23" s="63" t="s">
        <v>103</v>
      </c>
      <c r="B23" s="63" t="s">
        <v>104</v>
      </c>
      <c r="C23" s="16">
        <v>73236</v>
      </c>
      <c r="D23" s="16">
        <v>73236</v>
      </c>
      <c r="E23" s="16">
        <v>73236</v>
      </c>
      <c r="F23" s="16"/>
      <c r="G23" s="16"/>
    </row>
    <row r="24" ht="20.25" customHeight="1" spans="1:7">
      <c r="A24" s="44" t="s">
        <v>105</v>
      </c>
      <c r="B24" s="44"/>
      <c r="C24" s="45">
        <v>953014</v>
      </c>
      <c r="D24" s="45">
        <v>916014</v>
      </c>
      <c r="E24" s="45">
        <v>824414</v>
      </c>
      <c r="F24" s="45">
        <v>91600</v>
      </c>
      <c r="G24" s="45">
        <v>37000</v>
      </c>
    </row>
  </sheetData>
  <mergeCells count="7">
    <mergeCell ref="A2:G2"/>
    <mergeCell ref="A3:C3"/>
    <mergeCell ref="A4:B4"/>
    <mergeCell ref="D4:F4"/>
    <mergeCell ref="A24:B24"/>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D24" sqref="D24"/>
    </sheetView>
  </sheetViews>
  <sheetFormatPr defaultColWidth="8.84745762711864" defaultRowHeight="15" customHeight="1" outlineLevelRow="6" outlineLevelCol="5"/>
  <cols>
    <col min="1" max="6" width="28.5762711864407" customWidth="1"/>
  </cols>
  <sheetData>
    <row r="1" ht="18.75" customHeight="1" spans="1:6">
      <c r="A1" s="55"/>
      <c r="B1" s="55"/>
      <c r="C1" s="56"/>
      <c r="D1" s="1"/>
      <c r="E1" s="1"/>
      <c r="F1" s="57" t="s">
        <v>123</v>
      </c>
    </row>
    <row r="2" ht="41.25" customHeight="1" spans="1:6">
      <c r="A2" s="58" t="s">
        <v>124</v>
      </c>
      <c r="B2" s="58"/>
      <c r="C2" s="58"/>
      <c r="D2" s="58"/>
      <c r="E2" s="58"/>
      <c r="F2" s="58"/>
    </row>
    <row r="3" ht="18.75" customHeight="1" spans="1:6">
      <c r="A3" s="4" t="str">
        <f>"单位名称："&amp;"新平彝族傣族自治县红十字会"</f>
        <v>单位名称：新平彝族傣族自治县红十字会</v>
      </c>
      <c r="B3" s="4"/>
      <c r="C3" s="4"/>
      <c r="D3" s="59"/>
      <c r="E3" s="1"/>
      <c r="F3" s="57" t="s">
        <v>29</v>
      </c>
    </row>
    <row r="4" ht="18.75" customHeight="1" spans="1:6">
      <c r="A4" s="12" t="s">
        <v>125</v>
      </c>
      <c r="B4" s="43" t="s">
        <v>126</v>
      </c>
      <c r="C4" s="43" t="s">
        <v>127</v>
      </c>
      <c r="D4" s="43"/>
      <c r="E4" s="43"/>
      <c r="F4" s="43" t="s">
        <v>128</v>
      </c>
    </row>
    <row r="5" ht="18.75" customHeight="1" spans="1:6">
      <c r="A5" s="12"/>
      <c r="B5" s="43"/>
      <c r="C5" s="43" t="s">
        <v>34</v>
      </c>
      <c r="D5" s="43" t="s">
        <v>129</v>
      </c>
      <c r="E5" s="43" t="s">
        <v>130</v>
      </c>
      <c r="F5" s="43"/>
    </row>
    <row r="6" ht="18.75" customHeight="1" spans="1:6">
      <c r="A6" s="60">
        <v>1</v>
      </c>
      <c r="B6" s="61">
        <v>2</v>
      </c>
      <c r="C6" s="60">
        <v>3</v>
      </c>
      <c r="D6" s="60">
        <v>4</v>
      </c>
      <c r="E6" s="60">
        <v>5</v>
      </c>
      <c r="F6" s="60">
        <v>6</v>
      </c>
    </row>
    <row r="7" ht="20.25" customHeight="1" spans="1:6">
      <c r="A7" s="16">
        <v>31500</v>
      </c>
      <c r="B7" s="16"/>
      <c r="C7" s="16">
        <v>29000</v>
      </c>
      <c r="D7" s="16"/>
      <c r="E7" s="16">
        <v>29000</v>
      </c>
      <c r="F7" s="16">
        <v>2500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33"/>
  <sheetViews>
    <sheetView showZeros="0" topLeftCell="E1" workbookViewId="0">
      <selection activeCell="L30" sqref="L30"/>
    </sheetView>
  </sheetViews>
  <sheetFormatPr defaultColWidth="8.84745762711864" defaultRowHeight="15" customHeight="1"/>
  <cols>
    <col min="1" max="7" width="28.5762711864407" customWidth="1"/>
    <col min="8" max="23" width="14.2796610169492" customWidth="1"/>
  </cols>
  <sheetData>
    <row r="1" ht="18.75" customHeight="1" spans="1:23">
      <c r="A1" s="1"/>
      <c r="B1" s="1"/>
      <c r="C1" s="1"/>
      <c r="D1" s="1"/>
      <c r="E1" s="1"/>
      <c r="F1" s="1"/>
      <c r="G1" s="1"/>
      <c r="H1" s="1"/>
      <c r="I1" s="1"/>
      <c r="J1" s="1"/>
      <c r="K1" s="1"/>
      <c r="L1" s="2"/>
      <c r="M1" s="2"/>
      <c r="N1" s="2"/>
      <c r="O1" s="2"/>
      <c r="P1" s="2"/>
      <c r="Q1" s="2"/>
      <c r="R1" s="2"/>
      <c r="S1" s="2"/>
      <c r="T1" s="2"/>
      <c r="U1" s="2"/>
      <c r="V1" s="2"/>
      <c r="W1" s="2" t="s">
        <v>131</v>
      </c>
    </row>
    <row r="2" ht="45" customHeight="1" spans="1:23">
      <c r="A2" s="3" t="s">
        <v>132</v>
      </c>
      <c r="B2" s="3"/>
      <c r="C2" s="3"/>
      <c r="D2" s="3"/>
      <c r="E2" s="3"/>
      <c r="F2" s="3"/>
      <c r="G2" s="3"/>
      <c r="H2" s="3"/>
      <c r="I2" s="3"/>
      <c r="J2" s="3"/>
      <c r="K2" s="3"/>
      <c r="L2" s="49"/>
      <c r="M2" s="49"/>
      <c r="N2" s="49"/>
      <c r="O2" s="49"/>
      <c r="P2" s="49"/>
      <c r="Q2" s="49"/>
      <c r="R2" s="49"/>
      <c r="S2" s="49"/>
      <c r="T2" s="49"/>
      <c r="U2" s="49"/>
      <c r="V2" s="49"/>
      <c r="W2" s="49"/>
    </row>
    <row r="3" ht="18.75" customHeight="1" spans="1:23">
      <c r="A3" s="4" t="str">
        <f>"单位名称："&amp;"新平彝族傣族自治县红十字会"</f>
        <v>单位名称：新平彝族傣族自治县红十字会</v>
      </c>
      <c r="B3" s="4"/>
      <c r="C3" s="4"/>
      <c r="D3" s="4"/>
      <c r="E3" s="4"/>
      <c r="F3" s="4"/>
      <c r="G3" s="4"/>
      <c r="H3" s="50"/>
      <c r="I3" s="50"/>
      <c r="J3" s="50"/>
      <c r="K3" s="50"/>
      <c r="L3" s="5"/>
      <c r="M3" s="5"/>
      <c r="N3" s="5"/>
      <c r="O3" s="5"/>
      <c r="P3" s="5"/>
      <c r="Q3" s="5"/>
      <c r="R3" s="5"/>
      <c r="S3" s="5"/>
      <c r="T3" s="5"/>
      <c r="U3" s="5"/>
      <c r="V3" s="5"/>
      <c r="W3" s="5" t="s">
        <v>29</v>
      </c>
    </row>
    <row r="4" ht="18.75" customHeight="1" spans="1:23">
      <c r="A4" s="51" t="s">
        <v>133</v>
      </c>
      <c r="B4" s="51" t="s">
        <v>134</v>
      </c>
      <c r="C4" s="51" t="s">
        <v>135</v>
      </c>
      <c r="D4" s="51" t="s">
        <v>136</v>
      </c>
      <c r="E4" s="51" t="s">
        <v>137</v>
      </c>
      <c r="F4" s="51" t="s">
        <v>138</v>
      </c>
      <c r="G4" s="51" t="s">
        <v>139</v>
      </c>
      <c r="H4" s="52" t="s">
        <v>32</v>
      </c>
      <c r="I4" s="52" t="s">
        <v>140</v>
      </c>
      <c r="J4" s="51"/>
      <c r="K4" s="51"/>
      <c r="L4" s="51"/>
      <c r="M4" s="51"/>
      <c r="N4" s="51" t="s">
        <v>141</v>
      </c>
      <c r="O4" s="51"/>
      <c r="P4" s="51"/>
      <c r="Q4" s="51" t="s">
        <v>38</v>
      </c>
      <c r="R4" s="51" t="s">
        <v>63</v>
      </c>
      <c r="S4" s="51"/>
      <c r="T4" s="51"/>
      <c r="U4" s="51"/>
      <c r="V4" s="51"/>
      <c r="W4" s="51"/>
    </row>
    <row r="5" ht="18.75" customHeight="1" spans="1:23">
      <c r="A5" s="51"/>
      <c r="B5" s="51"/>
      <c r="C5" s="51"/>
      <c r="D5" s="51"/>
      <c r="E5" s="51"/>
      <c r="F5" s="51"/>
      <c r="G5" s="51"/>
      <c r="H5" s="52" t="s">
        <v>142</v>
      </c>
      <c r="I5" s="52" t="s">
        <v>143</v>
      </c>
      <c r="J5" s="51" t="s">
        <v>36</v>
      </c>
      <c r="K5" s="51" t="s">
        <v>37</v>
      </c>
      <c r="L5" s="51"/>
      <c r="M5" s="51"/>
      <c r="N5" s="51" t="s">
        <v>141</v>
      </c>
      <c r="O5" s="51" t="s">
        <v>36</v>
      </c>
      <c r="P5" s="51" t="s">
        <v>37</v>
      </c>
      <c r="Q5" s="51" t="s">
        <v>38</v>
      </c>
      <c r="R5" s="51" t="s">
        <v>63</v>
      </c>
      <c r="S5" s="51" t="s">
        <v>41</v>
      </c>
      <c r="T5" s="51" t="s">
        <v>42</v>
      </c>
      <c r="U5" s="51" t="s">
        <v>43</v>
      </c>
      <c r="V5" s="51" t="s">
        <v>44</v>
      </c>
      <c r="W5" s="51" t="s">
        <v>45</v>
      </c>
    </row>
    <row r="6" ht="18.75" customHeight="1" spans="1:23">
      <c r="A6" s="51"/>
      <c r="B6" s="51"/>
      <c r="C6" s="51"/>
      <c r="D6" s="51"/>
      <c r="E6" s="51"/>
      <c r="F6" s="51"/>
      <c r="G6" s="51"/>
      <c r="H6" s="52"/>
      <c r="I6" s="52" t="s">
        <v>144</v>
      </c>
      <c r="J6" s="51" t="s">
        <v>145</v>
      </c>
      <c r="K6" s="51" t="s">
        <v>146</v>
      </c>
      <c r="L6" s="51" t="s">
        <v>147</v>
      </c>
      <c r="M6" s="51" t="s">
        <v>148</v>
      </c>
      <c r="N6" s="51" t="s">
        <v>35</v>
      </c>
      <c r="O6" s="51" t="s">
        <v>36</v>
      </c>
      <c r="P6" s="51" t="s">
        <v>37</v>
      </c>
      <c r="Q6" s="51"/>
      <c r="R6" s="51" t="s">
        <v>34</v>
      </c>
      <c r="S6" s="51" t="s">
        <v>41</v>
      </c>
      <c r="T6" s="51" t="s">
        <v>42</v>
      </c>
      <c r="U6" s="51" t="s">
        <v>43</v>
      </c>
      <c r="V6" s="51" t="s">
        <v>44</v>
      </c>
      <c r="W6" s="51" t="s">
        <v>45</v>
      </c>
    </row>
    <row r="7" ht="22.65" customHeight="1" spans="1:23">
      <c r="A7" s="51"/>
      <c r="B7" s="51"/>
      <c r="C7" s="51"/>
      <c r="D7" s="51"/>
      <c r="E7" s="51"/>
      <c r="F7" s="51"/>
      <c r="G7" s="51"/>
      <c r="H7" s="52"/>
      <c r="I7" s="52" t="s">
        <v>34</v>
      </c>
      <c r="J7" s="51"/>
      <c r="K7" s="51"/>
      <c r="L7" s="51"/>
      <c r="M7" s="51"/>
      <c r="N7" s="51"/>
      <c r="O7" s="51"/>
      <c r="P7" s="51"/>
      <c r="Q7" s="51"/>
      <c r="R7" s="51"/>
      <c r="S7" s="51"/>
      <c r="T7" s="51"/>
      <c r="U7" s="51"/>
      <c r="V7" s="51"/>
      <c r="W7" s="51"/>
    </row>
    <row r="8" ht="18.75" customHeight="1" spans="1:23">
      <c r="A8" s="52" t="s">
        <v>46</v>
      </c>
      <c r="B8" s="52">
        <v>2</v>
      </c>
      <c r="C8" s="52">
        <v>3</v>
      </c>
      <c r="D8" s="52">
        <v>4</v>
      </c>
      <c r="E8" s="52">
        <v>5</v>
      </c>
      <c r="F8" s="52">
        <v>6</v>
      </c>
      <c r="G8" s="52">
        <v>7</v>
      </c>
      <c r="H8" s="52">
        <v>8</v>
      </c>
      <c r="I8" s="52">
        <v>9</v>
      </c>
      <c r="J8" s="52">
        <v>10</v>
      </c>
      <c r="K8" s="52">
        <v>11</v>
      </c>
      <c r="L8" s="52">
        <v>12</v>
      </c>
      <c r="M8" s="52">
        <v>13</v>
      </c>
      <c r="N8" s="52">
        <v>14</v>
      </c>
      <c r="O8" s="52">
        <v>15</v>
      </c>
      <c r="P8" s="52">
        <v>16</v>
      </c>
      <c r="Q8" s="52">
        <v>17</v>
      </c>
      <c r="R8" s="52">
        <v>18</v>
      </c>
      <c r="S8" s="52">
        <v>19</v>
      </c>
      <c r="T8" s="52">
        <v>20</v>
      </c>
      <c r="U8" s="52">
        <v>21</v>
      </c>
      <c r="V8" s="52">
        <v>22</v>
      </c>
      <c r="W8" s="52">
        <v>23</v>
      </c>
    </row>
    <row r="9" ht="18.75" customHeight="1" spans="1:23">
      <c r="A9" s="8" t="s">
        <v>56</v>
      </c>
      <c r="B9" s="8"/>
      <c r="C9" s="9"/>
      <c r="D9" s="8"/>
      <c r="E9" s="8"/>
      <c r="F9" s="8"/>
      <c r="G9" s="8"/>
      <c r="H9" s="16" t="s">
        <v>149</v>
      </c>
      <c r="I9" s="16">
        <v>916014</v>
      </c>
      <c r="J9" s="16"/>
      <c r="K9" s="16"/>
      <c r="L9" s="16">
        <v>916014</v>
      </c>
      <c r="M9" s="16"/>
      <c r="N9" s="16"/>
      <c r="O9" s="16"/>
      <c r="P9" s="16"/>
      <c r="Q9" s="16"/>
      <c r="R9" s="16"/>
      <c r="S9" s="16"/>
      <c r="T9" s="16"/>
      <c r="U9" s="16"/>
      <c r="V9" s="16"/>
      <c r="W9" s="16"/>
    </row>
    <row r="10" ht="18.75" customHeight="1" spans="1:23">
      <c r="A10" s="53" t="s">
        <v>56</v>
      </c>
      <c r="B10" s="8" t="s">
        <v>150</v>
      </c>
      <c r="C10" s="9" t="s">
        <v>151</v>
      </c>
      <c r="D10" s="8" t="s">
        <v>87</v>
      </c>
      <c r="E10" s="8" t="s">
        <v>88</v>
      </c>
      <c r="F10" s="8" t="s">
        <v>152</v>
      </c>
      <c r="G10" s="8" t="s">
        <v>153</v>
      </c>
      <c r="H10" s="16">
        <v>222840</v>
      </c>
      <c r="I10" s="16">
        <v>222840</v>
      </c>
      <c r="J10" s="16"/>
      <c r="K10" s="16"/>
      <c r="L10" s="16">
        <v>222840</v>
      </c>
      <c r="M10" s="16"/>
      <c r="N10" s="16"/>
      <c r="O10" s="16"/>
      <c r="P10" s="22"/>
      <c r="Q10" s="16"/>
      <c r="R10" s="16"/>
      <c r="S10" s="16"/>
      <c r="T10" s="16"/>
      <c r="U10" s="16"/>
      <c r="V10" s="16"/>
      <c r="W10" s="16"/>
    </row>
    <row r="11" ht="18.75" customHeight="1" spans="1:23">
      <c r="A11" s="53" t="s">
        <v>56</v>
      </c>
      <c r="B11" s="8" t="s">
        <v>150</v>
      </c>
      <c r="C11" s="9" t="s">
        <v>151</v>
      </c>
      <c r="D11" s="8" t="s">
        <v>87</v>
      </c>
      <c r="E11" s="8" t="s">
        <v>88</v>
      </c>
      <c r="F11" s="8" t="s">
        <v>154</v>
      </c>
      <c r="G11" s="8" t="s">
        <v>155</v>
      </c>
      <c r="H11" s="16">
        <v>254412</v>
      </c>
      <c r="I11" s="16">
        <v>254412</v>
      </c>
      <c r="J11" s="16"/>
      <c r="K11" s="16"/>
      <c r="L11" s="16">
        <v>254412</v>
      </c>
      <c r="M11" s="16"/>
      <c r="N11" s="16"/>
      <c r="O11" s="16"/>
      <c r="P11" s="22"/>
      <c r="Q11" s="16"/>
      <c r="R11" s="16"/>
      <c r="S11" s="16"/>
      <c r="T11" s="16"/>
      <c r="U11" s="16"/>
      <c r="V11" s="16"/>
      <c r="W11" s="16"/>
    </row>
    <row r="12" ht="18.75" customHeight="1" spans="1:23">
      <c r="A12" s="53" t="s">
        <v>56</v>
      </c>
      <c r="B12" s="8" t="s">
        <v>156</v>
      </c>
      <c r="C12" s="9" t="s">
        <v>157</v>
      </c>
      <c r="D12" s="8" t="s">
        <v>83</v>
      </c>
      <c r="E12" s="8" t="s">
        <v>84</v>
      </c>
      <c r="F12" s="8" t="s">
        <v>158</v>
      </c>
      <c r="G12" s="8" t="s">
        <v>159</v>
      </c>
      <c r="H12" s="16">
        <v>83235</v>
      </c>
      <c r="I12" s="16">
        <v>83235</v>
      </c>
      <c r="J12" s="16"/>
      <c r="K12" s="16"/>
      <c r="L12" s="16">
        <v>83235</v>
      </c>
      <c r="M12" s="16"/>
      <c r="N12" s="16"/>
      <c r="O12" s="16"/>
      <c r="P12" s="22"/>
      <c r="Q12" s="16"/>
      <c r="R12" s="16"/>
      <c r="S12" s="16"/>
      <c r="T12" s="16"/>
      <c r="U12" s="16"/>
      <c r="V12" s="16"/>
      <c r="W12" s="16"/>
    </row>
    <row r="13" ht="18.75" customHeight="1" spans="1:23">
      <c r="A13" s="53" t="s">
        <v>56</v>
      </c>
      <c r="B13" s="8" t="s">
        <v>156</v>
      </c>
      <c r="C13" s="9" t="s">
        <v>157</v>
      </c>
      <c r="D13" s="8" t="s">
        <v>87</v>
      </c>
      <c r="E13" s="8" t="s">
        <v>88</v>
      </c>
      <c r="F13" s="8" t="s">
        <v>160</v>
      </c>
      <c r="G13" s="8" t="s">
        <v>161</v>
      </c>
      <c r="H13" s="16">
        <v>861</v>
      </c>
      <c r="I13" s="16">
        <v>861</v>
      </c>
      <c r="J13" s="16"/>
      <c r="K13" s="16"/>
      <c r="L13" s="16">
        <v>861</v>
      </c>
      <c r="M13" s="16"/>
      <c r="N13" s="16"/>
      <c r="O13" s="16"/>
      <c r="P13" s="22"/>
      <c r="Q13" s="16"/>
      <c r="R13" s="16"/>
      <c r="S13" s="16"/>
      <c r="T13" s="16"/>
      <c r="U13" s="16"/>
      <c r="V13" s="16"/>
      <c r="W13" s="16"/>
    </row>
    <row r="14" ht="18.75" customHeight="1" spans="1:23">
      <c r="A14" s="53" t="s">
        <v>56</v>
      </c>
      <c r="B14" s="8" t="s">
        <v>156</v>
      </c>
      <c r="C14" s="9" t="s">
        <v>157</v>
      </c>
      <c r="D14" s="8" t="s">
        <v>93</v>
      </c>
      <c r="E14" s="8" t="s">
        <v>94</v>
      </c>
      <c r="F14" s="8" t="s">
        <v>162</v>
      </c>
      <c r="G14" s="8" t="s">
        <v>163</v>
      </c>
      <c r="H14" s="16">
        <v>1998</v>
      </c>
      <c r="I14" s="16">
        <v>1998</v>
      </c>
      <c r="J14" s="16"/>
      <c r="K14" s="16"/>
      <c r="L14" s="16">
        <v>1998</v>
      </c>
      <c r="M14" s="16"/>
      <c r="N14" s="16"/>
      <c r="O14" s="16"/>
      <c r="P14" s="22"/>
      <c r="Q14" s="16"/>
      <c r="R14" s="16"/>
      <c r="S14" s="16"/>
      <c r="T14" s="16"/>
      <c r="U14" s="16"/>
      <c r="V14" s="16"/>
      <c r="W14" s="16"/>
    </row>
    <row r="15" ht="18.75" customHeight="1" spans="1:23">
      <c r="A15" s="53" t="s">
        <v>56</v>
      </c>
      <c r="B15" s="8" t="s">
        <v>156</v>
      </c>
      <c r="C15" s="9" t="s">
        <v>157</v>
      </c>
      <c r="D15" s="8" t="s">
        <v>93</v>
      </c>
      <c r="E15" s="8" t="s">
        <v>94</v>
      </c>
      <c r="F15" s="8" t="s">
        <v>162</v>
      </c>
      <c r="G15" s="8" t="s">
        <v>163</v>
      </c>
      <c r="H15" s="16">
        <v>43179</v>
      </c>
      <c r="I15" s="16">
        <v>43179</v>
      </c>
      <c r="J15" s="16"/>
      <c r="K15" s="16"/>
      <c r="L15" s="16">
        <v>43179</v>
      </c>
      <c r="M15" s="16"/>
      <c r="N15" s="16"/>
      <c r="O15" s="16"/>
      <c r="P15" s="22"/>
      <c r="Q15" s="16"/>
      <c r="R15" s="16"/>
      <c r="S15" s="16"/>
      <c r="T15" s="16"/>
      <c r="U15" s="16"/>
      <c r="V15" s="16"/>
      <c r="W15" s="16"/>
    </row>
    <row r="16" ht="18.75" customHeight="1" spans="1:23">
      <c r="A16" s="53" t="s">
        <v>56</v>
      </c>
      <c r="B16" s="8" t="s">
        <v>156</v>
      </c>
      <c r="C16" s="9" t="s">
        <v>157</v>
      </c>
      <c r="D16" s="8" t="s">
        <v>95</v>
      </c>
      <c r="E16" s="8" t="s">
        <v>96</v>
      </c>
      <c r="F16" s="8" t="s">
        <v>164</v>
      </c>
      <c r="G16" s="8" t="s">
        <v>165</v>
      </c>
      <c r="H16" s="16">
        <v>27716</v>
      </c>
      <c r="I16" s="16">
        <v>27716</v>
      </c>
      <c r="J16" s="16"/>
      <c r="K16" s="16"/>
      <c r="L16" s="16">
        <v>27716</v>
      </c>
      <c r="M16" s="16"/>
      <c r="N16" s="16"/>
      <c r="O16" s="16"/>
      <c r="P16" s="22"/>
      <c r="Q16" s="16"/>
      <c r="R16" s="16"/>
      <c r="S16" s="16"/>
      <c r="T16" s="16"/>
      <c r="U16" s="16"/>
      <c r="V16" s="16"/>
      <c r="W16" s="16"/>
    </row>
    <row r="17" ht="18.75" customHeight="1" spans="1:23">
      <c r="A17" s="53" t="s">
        <v>56</v>
      </c>
      <c r="B17" s="8" t="s">
        <v>156</v>
      </c>
      <c r="C17" s="9" t="s">
        <v>157</v>
      </c>
      <c r="D17" s="8" t="s">
        <v>97</v>
      </c>
      <c r="E17" s="8" t="s">
        <v>98</v>
      </c>
      <c r="F17" s="8" t="s">
        <v>160</v>
      </c>
      <c r="G17" s="8" t="s">
        <v>161</v>
      </c>
      <c r="H17" s="16">
        <v>1041</v>
      </c>
      <c r="I17" s="16">
        <v>1041</v>
      </c>
      <c r="J17" s="16"/>
      <c r="K17" s="16"/>
      <c r="L17" s="16">
        <v>1041</v>
      </c>
      <c r="M17" s="16"/>
      <c r="N17" s="16"/>
      <c r="O17" s="16"/>
      <c r="P17" s="22"/>
      <c r="Q17" s="16"/>
      <c r="R17" s="16"/>
      <c r="S17" s="16"/>
      <c r="T17" s="16"/>
      <c r="U17" s="16"/>
      <c r="V17" s="16"/>
      <c r="W17" s="16"/>
    </row>
    <row r="18" ht="18.75" customHeight="1" spans="1:23">
      <c r="A18" s="53" t="s">
        <v>56</v>
      </c>
      <c r="B18" s="8" t="s">
        <v>166</v>
      </c>
      <c r="C18" s="9" t="s">
        <v>104</v>
      </c>
      <c r="D18" s="8" t="s">
        <v>103</v>
      </c>
      <c r="E18" s="8" t="s">
        <v>104</v>
      </c>
      <c r="F18" s="8" t="s">
        <v>167</v>
      </c>
      <c r="G18" s="8" t="s">
        <v>104</v>
      </c>
      <c r="H18" s="16">
        <v>73236</v>
      </c>
      <c r="I18" s="16">
        <v>73236</v>
      </c>
      <c r="J18" s="16"/>
      <c r="K18" s="16"/>
      <c r="L18" s="16">
        <v>73236</v>
      </c>
      <c r="M18" s="16"/>
      <c r="N18" s="16"/>
      <c r="O18" s="16"/>
      <c r="P18" s="22"/>
      <c r="Q18" s="16"/>
      <c r="R18" s="16"/>
      <c r="S18" s="16"/>
      <c r="T18" s="16"/>
      <c r="U18" s="16"/>
      <c r="V18" s="16"/>
      <c r="W18" s="16"/>
    </row>
    <row r="19" ht="18.75" customHeight="1" spans="1:23">
      <c r="A19" s="53" t="s">
        <v>56</v>
      </c>
      <c r="B19" s="8" t="s">
        <v>168</v>
      </c>
      <c r="C19" s="9" t="s">
        <v>169</v>
      </c>
      <c r="D19" s="8" t="s">
        <v>87</v>
      </c>
      <c r="E19" s="8" t="s">
        <v>88</v>
      </c>
      <c r="F19" s="8" t="s">
        <v>170</v>
      </c>
      <c r="G19" s="8" t="s">
        <v>171</v>
      </c>
      <c r="H19" s="16">
        <v>29000</v>
      </c>
      <c r="I19" s="16">
        <v>29000</v>
      </c>
      <c r="J19" s="16"/>
      <c r="K19" s="16"/>
      <c r="L19" s="16">
        <v>29000</v>
      </c>
      <c r="M19" s="16"/>
      <c r="N19" s="16"/>
      <c r="O19" s="16"/>
      <c r="P19" s="22"/>
      <c r="Q19" s="16"/>
      <c r="R19" s="16"/>
      <c r="S19" s="16"/>
      <c r="T19" s="16"/>
      <c r="U19" s="16"/>
      <c r="V19" s="16"/>
      <c r="W19" s="16"/>
    </row>
    <row r="20" ht="18.75" customHeight="1" spans="1:23">
      <c r="A20" s="53" t="s">
        <v>56</v>
      </c>
      <c r="B20" s="8" t="s">
        <v>172</v>
      </c>
      <c r="C20" s="9" t="s">
        <v>173</v>
      </c>
      <c r="D20" s="8" t="s">
        <v>87</v>
      </c>
      <c r="E20" s="8" t="s">
        <v>88</v>
      </c>
      <c r="F20" s="8" t="s">
        <v>174</v>
      </c>
      <c r="G20" s="8" t="s">
        <v>175</v>
      </c>
      <c r="H20" s="16">
        <v>34800</v>
      </c>
      <c r="I20" s="16">
        <v>34800</v>
      </c>
      <c r="J20" s="16"/>
      <c r="K20" s="16"/>
      <c r="L20" s="16">
        <v>34800</v>
      </c>
      <c r="M20" s="16"/>
      <c r="N20" s="16"/>
      <c r="O20" s="16"/>
      <c r="P20" s="22"/>
      <c r="Q20" s="16"/>
      <c r="R20" s="16"/>
      <c r="S20" s="16"/>
      <c r="T20" s="16"/>
      <c r="U20" s="16"/>
      <c r="V20" s="16"/>
      <c r="W20" s="16"/>
    </row>
    <row r="21" ht="18.75" customHeight="1" spans="1:23">
      <c r="A21" s="53" t="s">
        <v>56</v>
      </c>
      <c r="B21" s="8" t="s">
        <v>176</v>
      </c>
      <c r="C21" s="9" t="s">
        <v>177</v>
      </c>
      <c r="D21" s="8" t="s">
        <v>87</v>
      </c>
      <c r="E21" s="8" t="s">
        <v>88</v>
      </c>
      <c r="F21" s="8" t="s">
        <v>178</v>
      </c>
      <c r="G21" s="8" t="s">
        <v>177</v>
      </c>
      <c r="H21" s="16">
        <v>6400</v>
      </c>
      <c r="I21" s="16">
        <v>6400</v>
      </c>
      <c r="J21" s="16"/>
      <c r="K21" s="16"/>
      <c r="L21" s="16">
        <v>6400</v>
      </c>
      <c r="M21" s="16"/>
      <c r="N21" s="16"/>
      <c r="O21" s="16"/>
      <c r="P21" s="22"/>
      <c r="Q21" s="16"/>
      <c r="R21" s="16"/>
      <c r="S21" s="16"/>
      <c r="T21" s="16"/>
      <c r="U21" s="16"/>
      <c r="V21" s="16"/>
      <c r="W21" s="16"/>
    </row>
    <row r="22" ht="18.75" customHeight="1" spans="1:23">
      <c r="A22" s="53" t="s">
        <v>56</v>
      </c>
      <c r="B22" s="8" t="s">
        <v>179</v>
      </c>
      <c r="C22" s="9" t="s">
        <v>180</v>
      </c>
      <c r="D22" s="8" t="s">
        <v>87</v>
      </c>
      <c r="E22" s="8" t="s">
        <v>88</v>
      </c>
      <c r="F22" s="8" t="s">
        <v>181</v>
      </c>
      <c r="G22" s="8" t="s">
        <v>182</v>
      </c>
      <c r="H22" s="16">
        <v>9800</v>
      </c>
      <c r="I22" s="16">
        <v>9800</v>
      </c>
      <c r="J22" s="16"/>
      <c r="K22" s="16"/>
      <c r="L22" s="16">
        <v>9800</v>
      </c>
      <c r="M22" s="16"/>
      <c r="N22" s="16"/>
      <c r="O22" s="16"/>
      <c r="P22" s="22"/>
      <c r="Q22" s="16"/>
      <c r="R22" s="16"/>
      <c r="S22" s="16"/>
      <c r="T22" s="16"/>
      <c r="U22" s="16"/>
      <c r="V22" s="16"/>
      <c r="W22" s="16"/>
    </row>
    <row r="23" ht="18.75" customHeight="1" spans="1:23">
      <c r="A23" s="53" t="s">
        <v>56</v>
      </c>
      <c r="B23" s="8" t="s">
        <v>179</v>
      </c>
      <c r="C23" s="9" t="s">
        <v>180</v>
      </c>
      <c r="D23" s="8" t="s">
        <v>87</v>
      </c>
      <c r="E23" s="8" t="s">
        <v>88</v>
      </c>
      <c r="F23" s="8" t="s">
        <v>183</v>
      </c>
      <c r="G23" s="8" t="s">
        <v>184</v>
      </c>
      <c r="H23" s="16">
        <v>610</v>
      </c>
      <c r="I23" s="16">
        <v>610</v>
      </c>
      <c r="J23" s="16"/>
      <c r="K23" s="16"/>
      <c r="L23" s="16">
        <v>610</v>
      </c>
      <c r="M23" s="16"/>
      <c r="N23" s="16"/>
      <c r="O23" s="16"/>
      <c r="P23" s="22"/>
      <c r="Q23" s="16"/>
      <c r="R23" s="16"/>
      <c r="S23" s="16"/>
      <c r="T23" s="16"/>
      <c r="U23" s="16"/>
      <c r="V23" s="16"/>
      <c r="W23" s="16"/>
    </row>
    <row r="24" ht="18.75" customHeight="1" spans="1:23">
      <c r="A24" s="53" t="s">
        <v>56</v>
      </c>
      <c r="B24" s="8" t="s">
        <v>179</v>
      </c>
      <c r="C24" s="9" t="s">
        <v>180</v>
      </c>
      <c r="D24" s="8" t="s">
        <v>87</v>
      </c>
      <c r="E24" s="8" t="s">
        <v>88</v>
      </c>
      <c r="F24" s="8" t="s">
        <v>185</v>
      </c>
      <c r="G24" s="8" t="s">
        <v>186</v>
      </c>
      <c r="H24" s="16">
        <v>490</v>
      </c>
      <c r="I24" s="16">
        <v>490</v>
      </c>
      <c r="J24" s="16"/>
      <c r="K24" s="16"/>
      <c r="L24" s="16">
        <v>490</v>
      </c>
      <c r="M24" s="16"/>
      <c r="N24" s="16"/>
      <c r="O24" s="16"/>
      <c r="P24" s="22"/>
      <c r="Q24" s="16"/>
      <c r="R24" s="16"/>
      <c r="S24" s="16"/>
      <c r="T24" s="16"/>
      <c r="U24" s="16"/>
      <c r="V24" s="16"/>
      <c r="W24" s="16"/>
    </row>
    <row r="25" ht="18.75" customHeight="1" spans="1:23">
      <c r="A25" s="53" t="s">
        <v>56</v>
      </c>
      <c r="B25" s="8" t="s">
        <v>179</v>
      </c>
      <c r="C25" s="9" t="s">
        <v>180</v>
      </c>
      <c r="D25" s="8" t="s">
        <v>87</v>
      </c>
      <c r="E25" s="8" t="s">
        <v>88</v>
      </c>
      <c r="F25" s="8" t="s">
        <v>187</v>
      </c>
      <c r="G25" s="8" t="s">
        <v>188</v>
      </c>
      <c r="H25" s="16">
        <v>2000</v>
      </c>
      <c r="I25" s="16">
        <v>2000</v>
      </c>
      <c r="J25" s="16"/>
      <c r="K25" s="16"/>
      <c r="L25" s="16">
        <v>2000</v>
      </c>
      <c r="M25" s="16"/>
      <c r="N25" s="16"/>
      <c r="O25" s="16"/>
      <c r="P25" s="22"/>
      <c r="Q25" s="16"/>
      <c r="R25" s="16"/>
      <c r="S25" s="16"/>
      <c r="T25" s="16"/>
      <c r="U25" s="16"/>
      <c r="V25" s="16"/>
      <c r="W25" s="16"/>
    </row>
    <row r="26" ht="18.75" customHeight="1" spans="1:23">
      <c r="A26" s="53" t="s">
        <v>56</v>
      </c>
      <c r="B26" s="8" t="s">
        <v>179</v>
      </c>
      <c r="C26" s="9" t="s">
        <v>180</v>
      </c>
      <c r="D26" s="8" t="s">
        <v>87</v>
      </c>
      <c r="E26" s="8" t="s">
        <v>88</v>
      </c>
      <c r="F26" s="8" t="s">
        <v>189</v>
      </c>
      <c r="G26" s="8" t="s">
        <v>190</v>
      </c>
      <c r="H26" s="16">
        <v>1000</v>
      </c>
      <c r="I26" s="16">
        <v>1000</v>
      </c>
      <c r="J26" s="16"/>
      <c r="K26" s="16"/>
      <c r="L26" s="16">
        <v>1000</v>
      </c>
      <c r="M26" s="16"/>
      <c r="N26" s="16"/>
      <c r="O26" s="16"/>
      <c r="P26" s="22"/>
      <c r="Q26" s="16"/>
      <c r="R26" s="16"/>
      <c r="S26" s="16"/>
      <c r="T26" s="16"/>
      <c r="U26" s="16"/>
      <c r="V26" s="16"/>
      <c r="W26" s="16"/>
    </row>
    <row r="27" ht="18.75" customHeight="1" spans="1:23">
      <c r="A27" s="53" t="s">
        <v>56</v>
      </c>
      <c r="B27" s="8" t="s">
        <v>179</v>
      </c>
      <c r="C27" s="9" t="s">
        <v>180</v>
      </c>
      <c r="D27" s="8" t="s">
        <v>87</v>
      </c>
      <c r="E27" s="8" t="s">
        <v>88</v>
      </c>
      <c r="F27" s="8" t="s">
        <v>191</v>
      </c>
      <c r="G27" s="8" t="s">
        <v>192</v>
      </c>
      <c r="H27" s="16">
        <v>4400</v>
      </c>
      <c r="I27" s="16">
        <v>4400</v>
      </c>
      <c r="J27" s="16"/>
      <c r="K27" s="16"/>
      <c r="L27" s="16">
        <v>4400</v>
      </c>
      <c r="M27" s="16"/>
      <c r="N27" s="16"/>
      <c r="O27" s="16"/>
      <c r="P27" s="22"/>
      <c r="Q27" s="16"/>
      <c r="R27" s="16"/>
      <c r="S27" s="16"/>
      <c r="T27" s="16"/>
      <c r="U27" s="16"/>
      <c r="V27" s="16"/>
      <c r="W27" s="16"/>
    </row>
    <row r="28" ht="18.75" customHeight="1" spans="1:23">
      <c r="A28" s="53" t="s">
        <v>56</v>
      </c>
      <c r="B28" s="8" t="s">
        <v>193</v>
      </c>
      <c r="C28" s="9" t="s">
        <v>194</v>
      </c>
      <c r="D28" s="8" t="s">
        <v>87</v>
      </c>
      <c r="E28" s="8" t="s">
        <v>88</v>
      </c>
      <c r="F28" s="8" t="s">
        <v>195</v>
      </c>
      <c r="G28" s="8" t="s">
        <v>196</v>
      </c>
      <c r="H28" s="16">
        <v>73296</v>
      </c>
      <c r="I28" s="16">
        <v>73296</v>
      </c>
      <c r="J28" s="16"/>
      <c r="K28" s="16"/>
      <c r="L28" s="16">
        <v>73296</v>
      </c>
      <c r="M28" s="16"/>
      <c r="N28" s="16"/>
      <c r="O28" s="16"/>
      <c r="P28" s="22"/>
      <c r="Q28" s="16"/>
      <c r="R28" s="16"/>
      <c r="S28" s="16"/>
      <c r="T28" s="16"/>
      <c r="U28" s="16"/>
      <c r="V28" s="16"/>
      <c r="W28" s="16"/>
    </row>
    <row r="29" ht="18.75" customHeight="1" spans="1:23">
      <c r="A29" s="53" t="s">
        <v>56</v>
      </c>
      <c r="B29" s="8" t="s">
        <v>197</v>
      </c>
      <c r="C29" s="9" t="s">
        <v>198</v>
      </c>
      <c r="D29" s="8" t="s">
        <v>81</v>
      </c>
      <c r="E29" s="8" t="s">
        <v>82</v>
      </c>
      <c r="F29" s="8" t="s">
        <v>181</v>
      </c>
      <c r="G29" s="8" t="s">
        <v>182</v>
      </c>
      <c r="H29" s="16">
        <v>600</v>
      </c>
      <c r="I29" s="16">
        <v>600</v>
      </c>
      <c r="J29" s="16"/>
      <c r="K29" s="16"/>
      <c r="L29" s="54">
        <v>600</v>
      </c>
      <c r="M29" s="16"/>
      <c r="N29" s="16"/>
      <c r="O29" s="16"/>
      <c r="P29" s="22"/>
      <c r="Q29" s="16"/>
      <c r="R29" s="16"/>
      <c r="S29" s="16"/>
      <c r="T29" s="16"/>
      <c r="U29" s="16"/>
      <c r="V29" s="16"/>
      <c r="W29" s="16"/>
    </row>
    <row r="30" ht="18.75" customHeight="1" spans="1:23">
      <c r="A30" s="53" t="s">
        <v>56</v>
      </c>
      <c r="B30" s="8" t="s">
        <v>199</v>
      </c>
      <c r="C30" s="9" t="s">
        <v>128</v>
      </c>
      <c r="D30" s="8" t="s">
        <v>87</v>
      </c>
      <c r="E30" s="8" t="s">
        <v>88</v>
      </c>
      <c r="F30" s="8" t="s">
        <v>200</v>
      </c>
      <c r="G30" s="8" t="s">
        <v>128</v>
      </c>
      <c r="H30" s="16">
        <v>2500</v>
      </c>
      <c r="I30" s="16">
        <v>2500</v>
      </c>
      <c r="J30" s="16"/>
      <c r="K30" s="16"/>
      <c r="L30" s="16">
        <v>2500</v>
      </c>
      <c r="M30" s="16"/>
      <c r="N30" s="16"/>
      <c r="O30" s="16"/>
      <c r="P30" s="22"/>
      <c r="Q30" s="16"/>
      <c r="R30" s="16"/>
      <c r="S30" s="16"/>
      <c r="T30" s="16"/>
      <c r="U30" s="16"/>
      <c r="V30" s="16"/>
      <c r="W30" s="16"/>
    </row>
    <row r="31" ht="18.75" customHeight="1" spans="1:23">
      <c r="A31" s="53" t="s">
        <v>56</v>
      </c>
      <c r="B31" s="8" t="s">
        <v>201</v>
      </c>
      <c r="C31" s="9" t="s">
        <v>202</v>
      </c>
      <c r="D31" s="8" t="s">
        <v>87</v>
      </c>
      <c r="E31" s="8" t="s">
        <v>88</v>
      </c>
      <c r="F31" s="8" t="s">
        <v>203</v>
      </c>
      <c r="G31" s="8" t="s">
        <v>204</v>
      </c>
      <c r="H31" s="16">
        <v>30600</v>
      </c>
      <c r="I31" s="16">
        <v>30600</v>
      </c>
      <c r="J31" s="16"/>
      <c r="K31" s="16"/>
      <c r="L31" s="16">
        <v>30600</v>
      </c>
      <c r="M31" s="16"/>
      <c r="N31" s="16"/>
      <c r="O31" s="16"/>
      <c r="P31" s="22"/>
      <c r="Q31" s="16"/>
      <c r="R31" s="16"/>
      <c r="S31" s="16"/>
      <c r="T31" s="16"/>
      <c r="U31" s="16"/>
      <c r="V31" s="16"/>
      <c r="W31" s="16"/>
    </row>
    <row r="32" ht="18.75" customHeight="1" spans="1:23">
      <c r="A32" s="53" t="s">
        <v>56</v>
      </c>
      <c r="B32" s="8" t="s">
        <v>205</v>
      </c>
      <c r="C32" s="9" t="s">
        <v>206</v>
      </c>
      <c r="D32" s="8" t="s">
        <v>87</v>
      </c>
      <c r="E32" s="8" t="s">
        <v>88</v>
      </c>
      <c r="F32" s="8" t="s">
        <v>207</v>
      </c>
      <c r="G32" s="8" t="s">
        <v>208</v>
      </c>
      <c r="H32" s="16">
        <v>12000</v>
      </c>
      <c r="I32" s="16">
        <v>12000</v>
      </c>
      <c r="J32" s="16"/>
      <c r="K32" s="16"/>
      <c r="L32" s="16">
        <v>12000</v>
      </c>
      <c r="M32" s="16"/>
      <c r="N32" s="16"/>
      <c r="O32" s="16"/>
      <c r="P32" s="22"/>
      <c r="Q32" s="16"/>
      <c r="R32" s="16"/>
      <c r="S32" s="16"/>
      <c r="T32" s="16"/>
      <c r="U32" s="16"/>
      <c r="V32" s="16"/>
      <c r="W32" s="16"/>
    </row>
    <row r="33" ht="18.75" customHeight="1" spans="1:23">
      <c r="A33" s="11" t="s">
        <v>32</v>
      </c>
      <c r="B33" s="11"/>
      <c r="C33" s="11"/>
      <c r="D33" s="11"/>
      <c r="E33" s="11"/>
      <c r="F33" s="11"/>
      <c r="G33" s="11"/>
      <c r="H33" s="16">
        <v>916014</v>
      </c>
      <c r="I33" s="16">
        <v>916014</v>
      </c>
      <c r="J33" s="16"/>
      <c r="K33" s="16"/>
      <c r="L33" s="16">
        <v>916014</v>
      </c>
      <c r="M33" s="16"/>
      <c r="N33" s="16"/>
      <c r="O33" s="16"/>
      <c r="P33" s="16"/>
      <c r="Q33" s="16"/>
      <c r="R33" s="16"/>
      <c r="S33" s="16"/>
      <c r="T33" s="16"/>
      <c r="U33" s="16"/>
      <c r="V33" s="16"/>
      <c r="W33" s="16"/>
    </row>
  </sheetData>
  <mergeCells count="30">
    <mergeCell ref="A2:W2"/>
    <mergeCell ref="A3:G3"/>
    <mergeCell ref="I4:W4"/>
    <mergeCell ref="I5:M5"/>
    <mergeCell ref="N5:P5"/>
    <mergeCell ref="R5:W5"/>
    <mergeCell ref="A33:G3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19"/>
  <sheetViews>
    <sheetView showZeros="0" topLeftCell="D1" workbookViewId="0">
      <selection activeCell="A1" sqref="A1"/>
    </sheetView>
  </sheetViews>
  <sheetFormatPr defaultColWidth="8.84745762711864" defaultRowHeight="15" customHeight="1"/>
  <cols>
    <col min="1" max="8" width="28.5762711864407" customWidth="1"/>
    <col min="9" max="23" width="14.2796610169492" customWidth="1"/>
  </cols>
  <sheetData>
    <row r="1" ht="18.75" customHeight="1" spans="1:23">
      <c r="A1" s="1"/>
      <c r="B1" s="1"/>
      <c r="C1" s="1"/>
      <c r="D1" s="1"/>
      <c r="E1" s="1"/>
      <c r="F1" s="1"/>
      <c r="G1" s="1"/>
      <c r="H1" s="1"/>
      <c r="I1" s="1"/>
      <c r="J1" s="1"/>
      <c r="K1" s="1"/>
      <c r="L1" s="1"/>
      <c r="M1" s="1"/>
      <c r="N1" s="2"/>
      <c r="O1" s="2"/>
      <c r="P1" s="2"/>
      <c r="Q1" s="2"/>
      <c r="R1" s="2"/>
      <c r="S1" s="2"/>
      <c r="T1" s="2"/>
      <c r="U1" s="2"/>
      <c r="V1" s="2"/>
      <c r="W1" s="2" t="s">
        <v>209</v>
      </c>
    </row>
    <row r="2" ht="45" customHeight="1" spans="1:23">
      <c r="A2" s="3" t="s">
        <v>210</v>
      </c>
      <c r="B2" s="3"/>
      <c r="C2" s="3"/>
      <c r="D2" s="3"/>
      <c r="E2" s="3"/>
      <c r="F2" s="3"/>
      <c r="G2" s="3"/>
      <c r="H2" s="3"/>
      <c r="I2" s="3"/>
      <c r="J2" s="3"/>
      <c r="K2" s="3"/>
      <c r="L2" s="3"/>
      <c r="M2" s="3"/>
      <c r="N2" s="49"/>
      <c r="O2" s="49"/>
      <c r="P2" s="49"/>
      <c r="Q2" s="49"/>
      <c r="R2" s="49"/>
      <c r="S2" s="49"/>
      <c r="T2" s="49"/>
      <c r="U2" s="49"/>
      <c r="V2" s="49"/>
      <c r="W2" s="49"/>
    </row>
    <row r="3" ht="18.75" customHeight="1" spans="1:23">
      <c r="A3" s="4" t="str">
        <f>"单位名称："&amp;"新平彝族傣族自治县红十字会"</f>
        <v>单位名称：新平彝族傣族自治县红十字会</v>
      </c>
      <c r="B3" s="4"/>
      <c r="C3" s="4"/>
      <c r="D3" s="4"/>
      <c r="E3" s="4"/>
      <c r="F3" s="4"/>
      <c r="G3" s="4"/>
      <c r="H3" s="4"/>
      <c r="I3" s="50"/>
      <c r="J3" s="50"/>
      <c r="K3" s="50"/>
      <c r="L3" s="50"/>
      <c r="M3" s="50"/>
      <c r="N3" s="5"/>
      <c r="O3" s="5"/>
      <c r="P3" s="5"/>
      <c r="Q3" s="5"/>
      <c r="R3" s="5"/>
      <c r="S3" s="5"/>
      <c r="T3" s="5"/>
      <c r="U3" s="5"/>
      <c r="V3" s="5"/>
      <c r="W3" s="5" t="s">
        <v>29</v>
      </c>
    </row>
    <row r="4" ht="18.75" customHeight="1" spans="1:23">
      <c r="A4" s="12" t="s">
        <v>211</v>
      </c>
      <c r="B4" s="12" t="s">
        <v>134</v>
      </c>
      <c r="C4" s="12" t="s">
        <v>135</v>
      </c>
      <c r="D4" s="12" t="s">
        <v>212</v>
      </c>
      <c r="E4" s="12" t="s">
        <v>136</v>
      </c>
      <c r="F4" s="12" t="s">
        <v>137</v>
      </c>
      <c r="G4" s="12" t="s">
        <v>213</v>
      </c>
      <c r="H4" s="12" t="s">
        <v>139</v>
      </c>
      <c r="I4" s="43" t="s">
        <v>32</v>
      </c>
      <c r="J4" s="43" t="s">
        <v>214</v>
      </c>
      <c r="K4" s="12"/>
      <c r="L4" s="12"/>
      <c r="M4" s="12"/>
      <c r="N4" s="12" t="s">
        <v>141</v>
      </c>
      <c r="O4" s="12"/>
      <c r="P4" s="12"/>
      <c r="Q4" s="12" t="s">
        <v>38</v>
      </c>
      <c r="R4" s="12" t="s">
        <v>63</v>
      </c>
      <c r="S4" s="12"/>
      <c r="T4" s="12"/>
      <c r="U4" s="12"/>
      <c r="V4" s="12"/>
      <c r="W4" s="12"/>
    </row>
    <row r="5" ht="18.75" customHeight="1" spans="1:23">
      <c r="A5" s="12"/>
      <c r="B5" s="12"/>
      <c r="C5" s="12"/>
      <c r="D5" s="12"/>
      <c r="E5" s="12"/>
      <c r="F5" s="12"/>
      <c r="G5" s="12"/>
      <c r="H5" s="12"/>
      <c r="I5" s="43" t="s">
        <v>142</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215</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216</v>
      </c>
      <c r="D9" s="8"/>
      <c r="E9" s="8"/>
      <c r="F9" s="8"/>
      <c r="G9" s="8"/>
      <c r="H9" s="8"/>
      <c r="I9" s="10">
        <v>2000</v>
      </c>
      <c r="J9" s="10">
        <v>2000</v>
      </c>
      <c r="K9" s="10">
        <v>2000</v>
      </c>
      <c r="L9" s="10"/>
      <c r="M9" s="10"/>
      <c r="N9" s="10"/>
      <c r="O9" s="10"/>
      <c r="P9" s="10"/>
      <c r="Q9" s="10"/>
      <c r="R9" s="10"/>
      <c r="S9" s="10"/>
      <c r="T9" s="10"/>
      <c r="U9" s="10"/>
      <c r="V9" s="10"/>
      <c r="W9" s="10"/>
    </row>
    <row r="10" ht="18.75" customHeight="1" spans="1:23">
      <c r="A10" s="8" t="s">
        <v>217</v>
      </c>
      <c r="B10" s="8" t="s">
        <v>218</v>
      </c>
      <c r="C10" s="9" t="s">
        <v>216</v>
      </c>
      <c r="D10" s="8" t="s">
        <v>56</v>
      </c>
      <c r="E10" s="8" t="s">
        <v>87</v>
      </c>
      <c r="F10" s="8" t="s">
        <v>88</v>
      </c>
      <c r="G10" s="8" t="s">
        <v>219</v>
      </c>
      <c r="H10" s="8" t="s">
        <v>220</v>
      </c>
      <c r="I10" s="10">
        <v>2000</v>
      </c>
      <c r="J10" s="10">
        <v>2000</v>
      </c>
      <c r="K10" s="10">
        <v>2000</v>
      </c>
      <c r="L10" s="10"/>
      <c r="M10" s="10"/>
      <c r="N10" s="10"/>
      <c r="O10" s="10"/>
      <c r="P10" s="10"/>
      <c r="Q10" s="10"/>
      <c r="R10" s="10"/>
      <c r="S10" s="10"/>
      <c r="T10" s="10"/>
      <c r="U10" s="10"/>
      <c r="V10" s="10"/>
      <c r="W10" s="10"/>
    </row>
    <row r="11" ht="18.75" customHeight="1" spans="1:23">
      <c r="A11" s="22"/>
      <c r="B11" s="22"/>
      <c r="C11" s="9" t="s">
        <v>221</v>
      </c>
      <c r="D11" s="22"/>
      <c r="E11" s="22"/>
      <c r="F11" s="22"/>
      <c r="G11" s="22"/>
      <c r="H11" s="22"/>
      <c r="I11" s="10">
        <v>30000</v>
      </c>
      <c r="J11" s="10">
        <v>30000</v>
      </c>
      <c r="K11" s="10">
        <v>30000</v>
      </c>
      <c r="L11" s="10"/>
      <c r="M11" s="10"/>
      <c r="N11" s="10"/>
      <c r="O11" s="10"/>
      <c r="P11" s="22"/>
      <c r="Q11" s="10"/>
      <c r="R11" s="10"/>
      <c r="S11" s="10"/>
      <c r="T11" s="10"/>
      <c r="U11" s="10"/>
      <c r="V11" s="10"/>
      <c r="W11" s="10"/>
    </row>
    <row r="12" ht="18.75" customHeight="1" spans="1:23">
      <c r="A12" s="8" t="s">
        <v>217</v>
      </c>
      <c r="B12" s="8" t="s">
        <v>222</v>
      </c>
      <c r="C12" s="9" t="s">
        <v>221</v>
      </c>
      <c r="D12" s="8" t="s">
        <v>56</v>
      </c>
      <c r="E12" s="8" t="s">
        <v>87</v>
      </c>
      <c r="F12" s="8" t="s">
        <v>88</v>
      </c>
      <c r="G12" s="8" t="s">
        <v>181</v>
      </c>
      <c r="H12" s="8" t="s">
        <v>182</v>
      </c>
      <c r="I12" s="10">
        <v>4000</v>
      </c>
      <c r="J12" s="10">
        <v>4000</v>
      </c>
      <c r="K12" s="10">
        <v>4000</v>
      </c>
      <c r="L12" s="10"/>
      <c r="M12" s="10"/>
      <c r="N12" s="10"/>
      <c r="O12" s="10"/>
      <c r="P12" s="22"/>
      <c r="Q12" s="10"/>
      <c r="R12" s="10"/>
      <c r="S12" s="10"/>
      <c r="T12" s="10"/>
      <c r="U12" s="10"/>
      <c r="V12" s="10"/>
      <c r="W12" s="10"/>
    </row>
    <row r="13" ht="18.75" customHeight="1" spans="1:23">
      <c r="A13" s="8" t="s">
        <v>217</v>
      </c>
      <c r="B13" s="8" t="s">
        <v>222</v>
      </c>
      <c r="C13" s="9" t="s">
        <v>221</v>
      </c>
      <c r="D13" s="8" t="s">
        <v>56</v>
      </c>
      <c r="E13" s="8" t="s">
        <v>87</v>
      </c>
      <c r="F13" s="8" t="s">
        <v>88</v>
      </c>
      <c r="G13" s="8" t="s">
        <v>181</v>
      </c>
      <c r="H13" s="8" t="s">
        <v>182</v>
      </c>
      <c r="I13" s="10">
        <v>2000</v>
      </c>
      <c r="J13" s="10">
        <v>2000</v>
      </c>
      <c r="K13" s="10">
        <v>2000</v>
      </c>
      <c r="L13" s="10"/>
      <c r="M13" s="10"/>
      <c r="N13" s="10"/>
      <c r="O13" s="10"/>
      <c r="P13" s="22"/>
      <c r="Q13" s="10"/>
      <c r="R13" s="10"/>
      <c r="S13" s="10"/>
      <c r="T13" s="10"/>
      <c r="U13" s="10"/>
      <c r="V13" s="10"/>
      <c r="W13" s="10"/>
    </row>
    <row r="14" ht="18.75" customHeight="1" spans="1:23">
      <c r="A14" s="8" t="s">
        <v>217</v>
      </c>
      <c r="B14" s="8" t="s">
        <v>222</v>
      </c>
      <c r="C14" s="9" t="s">
        <v>221</v>
      </c>
      <c r="D14" s="8" t="s">
        <v>56</v>
      </c>
      <c r="E14" s="8" t="s">
        <v>87</v>
      </c>
      <c r="F14" s="8" t="s">
        <v>88</v>
      </c>
      <c r="G14" s="8" t="s">
        <v>223</v>
      </c>
      <c r="H14" s="8" t="s">
        <v>224</v>
      </c>
      <c r="I14" s="10">
        <v>24000</v>
      </c>
      <c r="J14" s="10">
        <v>24000</v>
      </c>
      <c r="K14" s="10">
        <v>24000</v>
      </c>
      <c r="L14" s="10"/>
      <c r="M14" s="10"/>
      <c r="N14" s="10"/>
      <c r="O14" s="10"/>
      <c r="P14" s="22"/>
      <c r="Q14" s="10"/>
      <c r="R14" s="10"/>
      <c r="S14" s="10"/>
      <c r="T14" s="10"/>
      <c r="U14" s="10"/>
      <c r="V14" s="10"/>
      <c r="W14" s="10"/>
    </row>
    <row r="15" ht="18.75" customHeight="1" spans="1:23">
      <c r="A15" s="22"/>
      <c r="B15" s="22"/>
      <c r="C15" s="9" t="s">
        <v>225</v>
      </c>
      <c r="D15" s="22"/>
      <c r="E15" s="22"/>
      <c r="F15" s="22"/>
      <c r="G15" s="22"/>
      <c r="H15" s="22"/>
      <c r="I15" s="10">
        <v>5000</v>
      </c>
      <c r="J15" s="10">
        <v>5000</v>
      </c>
      <c r="K15" s="10">
        <v>5000</v>
      </c>
      <c r="L15" s="10"/>
      <c r="M15" s="10"/>
      <c r="N15" s="10"/>
      <c r="O15" s="10"/>
      <c r="P15" s="22"/>
      <c r="Q15" s="10"/>
      <c r="R15" s="10"/>
      <c r="S15" s="10"/>
      <c r="T15" s="10"/>
      <c r="U15" s="10"/>
      <c r="V15" s="10"/>
      <c r="W15" s="10"/>
    </row>
    <row r="16" ht="18.75" customHeight="1" spans="1:23">
      <c r="A16" s="8" t="s">
        <v>226</v>
      </c>
      <c r="B16" s="8" t="s">
        <v>227</v>
      </c>
      <c r="C16" s="9" t="s">
        <v>225</v>
      </c>
      <c r="D16" s="8" t="s">
        <v>56</v>
      </c>
      <c r="E16" s="8" t="s">
        <v>76</v>
      </c>
      <c r="F16" s="8" t="s">
        <v>75</v>
      </c>
      <c r="G16" s="8" t="s">
        <v>181</v>
      </c>
      <c r="H16" s="8" t="s">
        <v>182</v>
      </c>
      <c r="I16" s="10">
        <v>2000</v>
      </c>
      <c r="J16" s="10">
        <v>2000</v>
      </c>
      <c r="K16" s="10">
        <v>2000</v>
      </c>
      <c r="L16" s="10"/>
      <c r="M16" s="10"/>
      <c r="N16" s="10"/>
      <c r="O16" s="10"/>
      <c r="P16" s="22"/>
      <c r="Q16" s="10"/>
      <c r="R16" s="10"/>
      <c r="S16" s="10"/>
      <c r="T16" s="10"/>
      <c r="U16" s="10"/>
      <c r="V16" s="10"/>
      <c r="W16" s="10"/>
    </row>
    <row r="17" ht="18.75" customHeight="1" spans="1:23">
      <c r="A17" s="8" t="s">
        <v>226</v>
      </c>
      <c r="B17" s="8" t="s">
        <v>227</v>
      </c>
      <c r="C17" s="9" t="s">
        <v>225</v>
      </c>
      <c r="D17" s="8" t="s">
        <v>56</v>
      </c>
      <c r="E17" s="8" t="s">
        <v>76</v>
      </c>
      <c r="F17" s="8" t="s">
        <v>75</v>
      </c>
      <c r="G17" s="8" t="s">
        <v>181</v>
      </c>
      <c r="H17" s="8" t="s">
        <v>182</v>
      </c>
      <c r="I17" s="10">
        <v>2500</v>
      </c>
      <c r="J17" s="10">
        <v>2500</v>
      </c>
      <c r="K17" s="10">
        <v>2500</v>
      </c>
      <c r="L17" s="10"/>
      <c r="M17" s="10"/>
      <c r="N17" s="10"/>
      <c r="O17" s="10"/>
      <c r="P17" s="22"/>
      <c r="Q17" s="10"/>
      <c r="R17" s="10"/>
      <c r="S17" s="10"/>
      <c r="T17" s="10"/>
      <c r="U17" s="10"/>
      <c r="V17" s="10"/>
      <c r="W17" s="10"/>
    </row>
    <row r="18" ht="18.75" customHeight="1" spans="1:23">
      <c r="A18" s="8" t="s">
        <v>226</v>
      </c>
      <c r="B18" s="8" t="s">
        <v>227</v>
      </c>
      <c r="C18" s="9" t="s">
        <v>225</v>
      </c>
      <c r="D18" s="8" t="s">
        <v>56</v>
      </c>
      <c r="E18" s="8" t="s">
        <v>76</v>
      </c>
      <c r="F18" s="8" t="s">
        <v>75</v>
      </c>
      <c r="G18" s="8" t="s">
        <v>191</v>
      </c>
      <c r="H18" s="8" t="s">
        <v>192</v>
      </c>
      <c r="I18" s="10">
        <v>500</v>
      </c>
      <c r="J18" s="10">
        <v>500</v>
      </c>
      <c r="K18" s="10">
        <v>500</v>
      </c>
      <c r="L18" s="10"/>
      <c r="M18" s="10"/>
      <c r="N18" s="10"/>
      <c r="O18" s="10"/>
      <c r="P18" s="22"/>
      <c r="Q18" s="10"/>
      <c r="R18" s="10"/>
      <c r="S18" s="10"/>
      <c r="T18" s="10"/>
      <c r="U18" s="10"/>
      <c r="V18" s="10"/>
      <c r="W18" s="10"/>
    </row>
    <row r="19" ht="18.75" customHeight="1" spans="1:23">
      <c r="A19" s="11" t="s">
        <v>32</v>
      </c>
      <c r="B19" s="11"/>
      <c r="C19" s="11"/>
      <c r="D19" s="11"/>
      <c r="E19" s="11"/>
      <c r="F19" s="11"/>
      <c r="G19" s="11"/>
      <c r="H19" s="11"/>
      <c r="I19" s="10">
        <v>37000</v>
      </c>
      <c r="J19" s="10">
        <v>37000</v>
      </c>
      <c r="K19" s="10">
        <v>37000</v>
      </c>
      <c r="L19" s="10"/>
      <c r="M19" s="10"/>
      <c r="N19" s="10"/>
      <c r="O19" s="10"/>
      <c r="P19" s="10"/>
      <c r="Q19" s="10"/>
      <c r="R19" s="10"/>
      <c r="S19" s="10"/>
      <c r="T19" s="10"/>
      <c r="U19" s="10"/>
      <c r="V19" s="10"/>
      <c r="W19" s="10"/>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37"/>
  <sheetViews>
    <sheetView showZeros="0" topLeftCell="A2" workbookViewId="0">
      <selection activeCell="B40" sqref="B40"/>
    </sheetView>
  </sheetViews>
  <sheetFormatPr defaultColWidth="8.84745762711864" defaultRowHeight="15" customHeight="1"/>
  <cols>
    <col min="1" max="1" width="44.4152542372881" customWidth="1"/>
    <col min="2" max="2" width="41.5508474576271" customWidth="1"/>
    <col min="3" max="4" width="13.8389830508475" customWidth="1"/>
    <col min="5" max="5" width="26.8389830508475" customWidth="1"/>
    <col min="6" max="8" width="10" customWidth="1"/>
    <col min="9" max="9" width="13.7033898305085" customWidth="1"/>
    <col min="10" max="10" width="27.9830508474576" customWidth="1"/>
  </cols>
  <sheetData>
    <row r="1" customHeight="1" spans="1:10">
      <c r="A1" s="19" t="s">
        <v>228</v>
      </c>
      <c r="B1" s="19"/>
      <c r="C1" s="19"/>
      <c r="D1" s="19"/>
      <c r="E1" s="19"/>
      <c r="F1" s="19"/>
      <c r="G1" s="19"/>
      <c r="H1" s="19"/>
      <c r="I1" s="19"/>
      <c r="J1" s="19"/>
    </row>
    <row r="2" ht="45" customHeight="1" spans="1:10">
      <c r="A2" s="28" t="s">
        <v>229</v>
      </c>
      <c r="B2" s="28"/>
      <c r="C2" s="28"/>
      <c r="D2" s="28"/>
      <c r="E2" s="28"/>
      <c r="F2" s="28"/>
      <c r="G2" s="28"/>
      <c r="H2" s="28"/>
      <c r="I2" s="28"/>
      <c r="J2" s="28"/>
    </row>
    <row r="3" ht="20.25" customHeight="1" spans="1:10">
      <c r="A3" s="18" t="str">
        <f>"单位名称："&amp;"新平彝族傣族自治县红十字会"</f>
        <v>单位名称：新平彝族傣族自治县红十字会</v>
      </c>
      <c r="B3" s="18"/>
      <c r="C3" s="18"/>
      <c r="D3" s="18"/>
      <c r="E3" s="18"/>
      <c r="F3" s="18"/>
      <c r="G3" s="18"/>
      <c r="H3" s="18"/>
      <c r="I3" s="18"/>
      <c r="J3" s="18"/>
    </row>
    <row r="4" ht="20.25" customHeight="1" spans="1:10">
      <c r="A4" s="29" t="s">
        <v>230</v>
      </c>
      <c r="B4" s="29" t="s">
        <v>231</v>
      </c>
      <c r="C4" s="29" t="s">
        <v>232</v>
      </c>
      <c r="D4" s="29" t="s">
        <v>233</v>
      </c>
      <c r="E4" s="29" t="s">
        <v>234</v>
      </c>
      <c r="F4" s="29" t="s">
        <v>235</v>
      </c>
      <c r="G4" s="29" t="s">
        <v>236</v>
      </c>
      <c r="H4" s="29" t="s">
        <v>237</v>
      </c>
      <c r="I4" s="29" t="s">
        <v>238</v>
      </c>
      <c r="J4" s="29" t="s">
        <v>239</v>
      </c>
    </row>
    <row r="5" ht="46.5" customHeight="1" spans="1:10">
      <c r="A5" s="29"/>
      <c r="B5" s="29"/>
      <c r="C5" s="29"/>
      <c r="D5" s="29"/>
      <c r="E5" s="29"/>
      <c r="F5" s="29"/>
      <c r="G5" s="29"/>
      <c r="H5" s="29"/>
      <c r="I5" s="29"/>
      <c r="J5" s="29"/>
    </row>
    <row r="6" ht="20.25" customHeight="1" spans="1:10">
      <c r="A6" s="31">
        <v>1</v>
      </c>
      <c r="B6" s="31">
        <v>2</v>
      </c>
      <c r="C6" s="31">
        <v>3</v>
      </c>
      <c r="D6" s="31">
        <v>4</v>
      </c>
      <c r="E6" s="31">
        <v>5</v>
      </c>
      <c r="F6" s="31">
        <v>6</v>
      </c>
      <c r="G6" s="31">
        <v>7</v>
      </c>
      <c r="H6" s="31">
        <v>8</v>
      </c>
      <c r="I6" s="31">
        <v>9</v>
      </c>
      <c r="J6" s="31">
        <v>10</v>
      </c>
    </row>
    <row r="7" ht="20.25" customHeight="1" spans="1:10">
      <c r="A7" s="22" t="s">
        <v>56</v>
      </c>
      <c r="B7" s="22"/>
      <c r="C7" s="22"/>
      <c r="E7" s="37"/>
      <c r="F7" s="37"/>
      <c r="G7" s="37"/>
      <c r="H7" s="37"/>
      <c r="I7" s="37"/>
      <c r="J7" s="37"/>
    </row>
    <row r="8" ht="219" customHeight="1" spans="1:10">
      <c r="A8" s="46" t="s">
        <v>221</v>
      </c>
      <c r="B8" s="22" t="s">
        <v>240</v>
      </c>
      <c r="C8" s="23"/>
      <c r="D8" s="23"/>
      <c r="E8" s="37"/>
      <c r="F8" s="37"/>
      <c r="G8" s="37"/>
      <c r="H8" s="37"/>
      <c r="I8" s="37"/>
      <c r="J8" s="37"/>
    </row>
    <row r="9" ht="27" customHeight="1" spans="1:10">
      <c r="B9" s="22"/>
      <c r="C9" s="22" t="s">
        <v>241</v>
      </c>
      <c r="D9" s="47" t="s">
        <v>242</v>
      </c>
      <c r="E9" s="48" t="s">
        <v>243</v>
      </c>
      <c r="F9" s="38" t="s">
        <v>244</v>
      </c>
      <c r="G9" s="23" t="s">
        <v>245</v>
      </c>
      <c r="H9" s="38" t="s">
        <v>246</v>
      </c>
      <c r="I9" s="38" t="s">
        <v>247</v>
      </c>
      <c r="J9" s="48" t="s">
        <v>248</v>
      </c>
    </row>
    <row r="10" ht="27" customHeight="1" spans="1:10">
      <c r="A10" s="22"/>
      <c r="B10" s="22"/>
      <c r="C10" s="22" t="s">
        <v>241</v>
      </c>
      <c r="D10" s="47" t="s">
        <v>242</v>
      </c>
      <c r="E10" s="48" t="s">
        <v>249</v>
      </c>
      <c r="F10" s="38" t="s">
        <v>250</v>
      </c>
      <c r="G10" s="23" t="s">
        <v>251</v>
      </c>
      <c r="H10" s="38" t="s">
        <v>252</v>
      </c>
      <c r="I10" s="38" t="s">
        <v>247</v>
      </c>
      <c r="J10" s="48" t="s">
        <v>253</v>
      </c>
    </row>
    <row r="11" ht="42" customHeight="1" spans="1:10">
      <c r="A11" s="22"/>
      <c r="B11" s="22"/>
      <c r="C11" s="22" t="s">
        <v>241</v>
      </c>
      <c r="D11" s="47" t="s">
        <v>254</v>
      </c>
      <c r="E11" s="48" t="s">
        <v>255</v>
      </c>
      <c r="F11" s="38" t="s">
        <v>250</v>
      </c>
      <c r="G11" s="23" t="s">
        <v>256</v>
      </c>
      <c r="H11" s="38" t="s">
        <v>257</v>
      </c>
      <c r="I11" s="38" t="s">
        <v>247</v>
      </c>
      <c r="J11" s="48" t="s">
        <v>258</v>
      </c>
    </row>
    <row r="12" ht="27" customHeight="1" spans="1:10">
      <c r="A12" s="22"/>
      <c r="B12" s="22"/>
      <c r="C12" s="22" t="s">
        <v>241</v>
      </c>
      <c r="D12" s="47" t="s">
        <v>254</v>
      </c>
      <c r="E12" s="48" t="s">
        <v>259</v>
      </c>
      <c r="F12" s="38" t="s">
        <v>250</v>
      </c>
      <c r="G12" s="23" t="s">
        <v>256</v>
      </c>
      <c r="H12" s="38" t="s">
        <v>257</v>
      </c>
      <c r="I12" s="38" t="s">
        <v>247</v>
      </c>
      <c r="J12" s="48" t="s">
        <v>260</v>
      </c>
    </row>
    <row r="13" ht="27" customHeight="1" spans="1:10">
      <c r="A13" s="22"/>
      <c r="B13" s="22"/>
      <c r="C13" s="22" t="s">
        <v>241</v>
      </c>
      <c r="D13" s="47" t="s">
        <v>261</v>
      </c>
      <c r="E13" s="48" t="s">
        <v>262</v>
      </c>
      <c r="F13" s="38" t="s">
        <v>263</v>
      </c>
      <c r="G13" s="23" t="s">
        <v>251</v>
      </c>
      <c r="H13" s="38" t="s">
        <v>264</v>
      </c>
      <c r="I13" s="38" t="s">
        <v>247</v>
      </c>
      <c r="J13" s="48" t="s">
        <v>265</v>
      </c>
    </row>
    <row r="14" ht="27" customHeight="1" spans="1:10">
      <c r="A14" s="22"/>
      <c r="B14" s="22"/>
      <c r="C14" s="22" t="s">
        <v>266</v>
      </c>
      <c r="D14" s="47" t="s">
        <v>267</v>
      </c>
      <c r="E14" s="48" t="s">
        <v>243</v>
      </c>
      <c r="F14" s="38" t="s">
        <v>244</v>
      </c>
      <c r="G14" s="23" t="s">
        <v>245</v>
      </c>
      <c r="H14" s="38" t="s">
        <v>246</v>
      </c>
      <c r="I14" s="38" t="s">
        <v>247</v>
      </c>
      <c r="J14" s="48" t="s">
        <v>253</v>
      </c>
    </row>
    <row r="15" ht="27" customHeight="1" spans="1:10">
      <c r="A15" s="22"/>
      <c r="B15" s="22"/>
      <c r="C15" s="22" t="s">
        <v>266</v>
      </c>
      <c r="D15" s="47" t="s">
        <v>268</v>
      </c>
      <c r="E15" s="48" t="s">
        <v>269</v>
      </c>
      <c r="F15" s="38" t="s">
        <v>250</v>
      </c>
      <c r="G15" s="23" t="s">
        <v>256</v>
      </c>
      <c r="H15" s="38" t="s">
        <v>257</v>
      </c>
      <c r="I15" s="38" t="s">
        <v>247</v>
      </c>
      <c r="J15" s="48" t="s">
        <v>270</v>
      </c>
    </row>
    <row r="16" ht="27" customHeight="1" spans="1:10">
      <c r="A16" s="22"/>
      <c r="B16" s="22"/>
      <c r="C16" s="22" t="s">
        <v>266</v>
      </c>
      <c r="D16" s="47" t="s">
        <v>271</v>
      </c>
      <c r="E16" s="48" t="s">
        <v>243</v>
      </c>
      <c r="F16" s="38" t="s">
        <v>244</v>
      </c>
      <c r="G16" s="23" t="s">
        <v>245</v>
      </c>
      <c r="H16" s="38" t="s">
        <v>246</v>
      </c>
      <c r="I16" s="38" t="s">
        <v>247</v>
      </c>
      <c r="J16" s="48" t="s">
        <v>253</v>
      </c>
    </row>
    <row r="17" ht="27" customHeight="1" spans="1:10">
      <c r="A17" s="22"/>
      <c r="B17" s="22"/>
      <c r="C17" s="22" t="s">
        <v>272</v>
      </c>
      <c r="D17" s="47" t="s">
        <v>273</v>
      </c>
      <c r="E17" s="48" t="s">
        <v>274</v>
      </c>
      <c r="F17" s="38" t="s">
        <v>250</v>
      </c>
      <c r="G17" s="23" t="s">
        <v>256</v>
      </c>
      <c r="H17" s="38" t="s">
        <v>257</v>
      </c>
      <c r="I17" s="38" t="s">
        <v>247</v>
      </c>
      <c r="J17" s="48" t="s">
        <v>270</v>
      </c>
    </row>
    <row r="18" ht="27" customHeight="1" spans="1:10">
      <c r="A18" s="22"/>
      <c r="B18" s="22"/>
      <c r="C18" s="22" t="s">
        <v>275</v>
      </c>
      <c r="D18" s="47" t="s">
        <v>276</v>
      </c>
      <c r="E18" s="48" t="s">
        <v>243</v>
      </c>
      <c r="F18" s="38" t="s">
        <v>244</v>
      </c>
      <c r="G18" s="23" t="s">
        <v>245</v>
      </c>
      <c r="H18" s="38" t="s">
        <v>246</v>
      </c>
      <c r="I18" s="38" t="s">
        <v>247</v>
      </c>
      <c r="J18" s="48" t="s">
        <v>253</v>
      </c>
    </row>
    <row r="19" ht="127" customHeight="1" spans="1:10">
      <c r="A19" s="46" t="s">
        <v>216</v>
      </c>
      <c r="B19" s="22" t="s">
        <v>277</v>
      </c>
      <c r="C19" s="22"/>
      <c r="D19" s="22"/>
      <c r="E19" s="22"/>
      <c r="F19" s="22"/>
      <c r="G19" s="22"/>
      <c r="H19" s="22"/>
      <c r="I19" s="22"/>
      <c r="J19" s="22"/>
    </row>
    <row r="20" ht="28" customHeight="1" spans="1:10">
      <c r="A20" s="22"/>
      <c r="B20" s="22"/>
      <c r="C20" s="22" t="s">
        <v>241</v>
      </c>
      <c r="D20" s="47" t="s">
        <v>242</v>
      </c>
      <c r="E20" s="48" t="s">
        <v>278</v>
      </c>
      <c r="F20" s="38" t="s">
        <v>263</v>
      </c>
      <c r="G20" s="23" t="s">
        <v>279</v>
      </c>
      <c r="H20" s="38" t="s">
        <v>280</v>
      </c>
      <c r="I20" s="38" t="s">
        <v>247</v>
      </c>
      <c r="J20" s="48" t="s">
        <v>281</v>
      </c>
    </row>
    <row r="21" ht="28" customHeight="1" spans="1:10">
      <c r="A21" s="22"/>
      <c r="B21" s="22"/>
      <c r="C21" s="22" t="s">
        <v>241</v>
      </c>
      <c r="D21" s="47" t="s">
        <v>254</v>
      </c>
      <c r="E21" s="48" t="s">
        <v>282</v>
      </c>
      <c r="F21" s="38" t="s">
        <v>250</v>
      </c>
      <c r="G21" s="23" t="s">
        <v>283</v>
      </c>
      <c r="H21" s="38" t="s">
        <v>284</v>
      </c>
      <c r="I21" s="38" t="s">
        <v>247</v>
      </c>
      <c r="J21" s="48" t="s">
        <v>285</v>
      </c>
    </row>
    <row r="22" ht="28" customHeight="1" spans="1:10">
      <c r="A22" s="22"/>
      <c r="B22" s="22"/>
      <c r="C22" s="22" t="s">
        <v>241</v>
      </c>
      <c r="D22" s="47" t="s">
        <v>261</v>
      </c>
      <c r="E22" s="48" t="s">
        <v>286</v>
      </c>
      <c r="F22" s="38" t="s">
        <v>263</v>
      </c>
      <c r="G22" s="23" t="s">
        <v>279</v>
      </c>
      <c r="H22" s="38" t="s">
        <v>287</v>
      </c>
      <c r="I22" s="38" t="s">
        <v>247</v>
      </c>
      <c r="J22" s="48" t="s">
        <v>288</v>
      </c>
    </row>
    <row r="23" ht="28" customHeight="1" spans="1:10">
      <c r="A23" s="22"/>
      <c r="B23" s="22"/>
      <c r="C23" s="22" t="s">
        <v>266</v>
      </c>
      <c r="D23" s="47" t="s">
        <v>267</v>
      </c>
      <c r="E23" s="48" t="s">
        <v>289</v>
      </c>
      <c r="F23" s="38" t="s">
        <v>250</v>
      </c>
      <c r="G23" s="23" t="s">
        <v>290</v>
      </c>
      <c r="H23" s="38" t="s">
        <v>291</v>
      </c>
      <c r="I23" s="38" t="s">
        <v>247</v>
      </c>
      <c r="J23" s="48" t="s">
        <v>292</v>
      </c>
    </row>
    <row r="24" ht="41" customHeight="1" spans="1:10">
      <c r="A24" s="22"/>
      <c r="B24" s="22"/>
      <c r="C24" s="22" t="s">
        <v>266</v>
      </c>
      <c r="D24" s="47" t="s">
        <v>268</v>
      </c>
      <c r="E24" s="48" t="s">
        <v>293</v>
      </c>
      <c r="F24" s="38" t="s">
        <v>263</v>
      </c>
      <c r="G24" s="23" t="s">
        <v>256</v>
      </c>
      <c r="H24" s="38" t="s">
        <v>257</v>
      </c>
      <c r="I24" s="38" t="s">
        <v>247</v>
      </c>
      <c r="J24" s="48" t="s">
        <v>294</v>
      </c>
    </row>
    <row r="25" ht="28" customHeight="1" spans="1:10">
      <c r="A25" s="22"/>
      <c r="B25" s="22"/>
      <c r="C25" s="22" t="s">
        <v>266</v>
      </c>
      <c r="D25" s="47" t="s">
        <v>271</v>
      </c>
      <c r="E25" s="48" t="s">
        <v>295</v>
      </c>
      <c r="F25" s="38" t="s">
        <v>250</v>
      </c>
      <c r="G25" s="23" t="s">
        <v>256</v>
      </c>
      <c r="H25" s="38" t="s">
        <v>246</v>
      </c>
      <c r="I25" s="38" t="s">
        <v>247</v>
      </c>
      <c r="J25" s="48" t="s">
        <v>296</v>
      </c>
    </row>
    <row r="26" ht="28" customHeight="1" spans="1:10">
      <c r="A26" s="22"/>
      <c r="B26" s="22"/>
      <c r="C26" s="22" t="s">
        <v>272</v>
      </c>
      <c r="D26" s="47" t="s">
        <v>273</v>
      </c>
      <c r="E26" s="48" t="s">
        <v>297</v>
      </c>
      <c r="F26" s="38" t="s">
        <v>250</v>
      </c>
      <c r="G26" s="23" t="s">
        <v>283</v>
      </c>
      <c r="H26" s="38" t="s">
        <v>257</v>
      </c>
      <c r="I26" s="38" t="s">
        <v>247</v>
      </c>
      <c r="J26" s="48" t="s">
        <v>298</v>
      </c>
    </row>
    <row r="27" ht="44" customHeight="1" spans="1:10">
      <c r="A27" s="22"/>
      <c r="B27" s="22"/>
      <c r="C27" s="22" t="s">
        <v>272</v>
      </c>
      <c r="D27" s="47" t="s">
        <v>273</v>
      </c>
      <c r="E27" s="48" t="s">
        <v>299</v>
      </c>
      <c r="F27" s="38" t="s">
        <v>250</v>
      </c>
      <c r="G27" s="23" t="s">
        <v>256</v>
      </c>
      <c r="H27" s="38" t="s">
        <v>257</v>
      </c>
      <c r="I27" s="38" t="s">
        <v>247</v>
      </c>
      <c r="J27" s="48" t="s">
        <v>300</v>
      </c>
    </row>
    <row r="28" ht="147" customHeight="1" spans="1:10">
      <c r="A28" s="46" t="s">
        <v>225</v>
      </c>
      <c r="B28" s="22" t="s">
        <v>301</v>
      </c>
      <c r="C28" s="22"/>
      <c r="D28" s="22"/>
      <c r="E28" s="22"/>
      <c r="F28" s="22"/>
      <c r="G28" s="22"/>
      <c r="H28" s="22"/>
      <c r="I28" s="22"/>
      <c r="J28" s="22"/>
    </row>
    <row r="29" ht="20.25" customHeight="1" spans="1:10">
      <c r="A29" s="22"/>
      <c r="B29" s="22"/>
      <c r="C29" s="22" t="s">
        <v>241</v>
      </c>
      <c r="D29" s="47" t="s">
        <v>242</v>
      </c>
      <c r="E29" s="48" t="s">
        <v>302</v>
      </c>
      <c r="F29" s="38" t="s">
        <v>263</v>
      </c>
      <c r="G29" s="23" t="s">
        <v>51</v>
      </c>
      <c r="H29" s="38" t="s">
        <v>303</v>
      </c>
      <c r="I29" s="38" t="s">
        <v>247</v>
      </c>
      <c r="J29" s="48" t="s">
        <v>304</v>
      </c>
    </row>
    <row r="30" ht="20.25" customHeight="1" spans="1:10">
      <c r="A30" s="22"/>
      <c r="B30" s="22"/>
      <c r="C30" s="22" t="s">
        <v>241</v>
      </c>
      <c r="D30" s="47" t="s">
        <v>242</v>
      </c>
      <c r="E30" s="48" t="s">
        <v>305</v>
      </c>
      <c r="F30" s="38" t="s">
        <v>263</v>
      </c>
      <c r="G30" s="23" t="s">
        <v>51</v>
      </c>
      <c r="H30" s="38" t="s">
        <v>306</v>
      </c>
      <c r="I30" s="38" t="s">
        <v>247</v>
      </c>
      <c r="J30" s="48" t="s">
        <v>307</v>
      </c>
    </row>
    <row r="31" ht="20.25" customHeight="1" spans="1:10">
      <c r="A31" s="22"/>
      <c r="B31" s="22"/>
      <c r="C31" s="22" t="s">
        <v>241</v>
      </c>
      <c r="D31" s="47" t="s">
        <v>254</v>
      </c>
      <c r="E31" s="48" t="s">
        <v>308</v>
      </c>
      <c r="F31" s="38" t="s">
        <v>263</v>
      </c>
      <c r="G31" s="23" t="s">
        <v>309</v>
      </c>
      <c r="H31" s="38"/>
      <c r="I31" s="38" t="s">
        <v>310</v>
      </c>
      <c r="J31" s="48" t="s">
        <v>311</v>
      </c>
    </row>
    <row r="32" ht="20.25" customHeight="1" spans="1:10">
      <c r="A32" s="22"/>
      <c r="B32" s="22"/>
      <c r="C32" s="22" t="s">
        <v>241</v>
      </c>
      <c r="D32" s="47" t="s">
        <v>261</v>
      </c>
      <c r="E32" s="48" t="s">
        <v>312</v>
      </c>
      <c r="F32" s="38" t="s">
        <v>250</v>
      </c>
      <c r="G32" s="23" t="s">
        <v>256</v>
      </c>
      <c r="H32" s="38" t="s">
        <v>257</v>
      </c>
      <c r="I32" s="38" t="s">
        <v>247</v>
      </c>
      <c r="J32" s="48" t="s">
        <v>313</v>
      </c>
    </row>
    <row r="33" ht="20.25" customHeight="1" spans="1:10">
      <c r="A33" s="22"/>
      <c r="B33" s="22"/>
      <c r="C33" s="22" t="s">
        <v>266</v>
      </c>
      <c r="D33" s="47" t="s">
        <v>268</v>
      </c>
      <c r="E33" s="48" t="s">
        <v>314</v>
      </c>
      <c r="F33" s="38" t="s">
        <v>250</v>
      </c>
      <c r="G33" s="23" t="s">
        <v>256</v>
      </c>
      <c r="H33" s="38" t="s">
        <v>257</v>
      </c>
      <c r="I33" s="38" t="s">
        <v>247</v>
      </c>
      <c r="J33" s="48" t="s">
        <v>315</v>
      </c>
    </row>
    <row r="34" ht="20.25" customHeight="1" spans="1:10">
      <c r="A34" s="22"/>
      <c r="B34" s="22"/>
      <c r="C34" s="22" t="s">
        <v>266</v>
      </c>
      <c r="D34" s="47" t="s">
        <v>271</v>
      </c>
      <c r="E34" s="48" t="s">
        <v>316</v>
      </c>
      <c r="F34" s="38" t="s">
        <v>263</v>
      </c>
      <c r="G34" s="23" t="s">
        <v>317</v>
      </c>
      <c r="H34" s="38"/>
      <c r="I34" s="38" t="s">
        <v>310</v>
      </c>
      <c r="J34" s="48" t="s">
        <v>318</v>
      </c>
    </row>
    <row r="35" ht="20.25" customHeight="1" spans="1:10">
      <c r="A35" s="22"/>
      <c r="B35" s="22"/>
      <c r="C35" s="22" t="s">
        <v>266</v>
      </c>
      <c r="D35" s="47" t="s">
        <v>271</v>
      </c>
      <c r="E35" s="48" t="s">
        <v>319</v>
      </c>
      <c r="F35" s="38" t="s">
        <v>263</v>
      </c>
      <c r="G35" s="23" t="s">
        <v>320</v>
      </c>
      <c r="H35" s="38"/>
      <c r="I35" s="38" t="s">
        <v>310</v>
      </c>
      <c r="J35" s="48" t="s">
        <v>321</v>
      </c>
    </row>
    <row r="36" ht="20.25" customHeight="1" spans="1:10">
      <c r="A36" s="22"/>
      <c r="B36" s="22"/>
      <c r="C36" s="22" t="s">
        <v>272</v>
      </c>
      <c r="D36" s="47" t="s">
        <v>273</v>
      </c>
      <c r="E36" s="48" t="s">
        <v>322</v>
      </c>
      <c r="F36" s="38" t="s">
        <v>250</v>
      </c>
      <c r="G36" s="23" t="s">
        <v>323</v>
      </c>
      <c r="H36" s="38" t="s">
        <v>257</v>
      </c>
      <c r="I36" s="38" t="s">
        <v>247</v>
      </c>
      <c r="J36" s="48" t="s">
        <v>324</v>
      </c>
    </row>
    <row r="37" ht="20.25" customHeight="1" spans="1:10">
      <c r="A37" s="22"/>
      <c r="B37" s="22"/>
      <c r="C37" s="22" t="s">
        <v>275</v>
      </c>
      <c r="D37" s="47" t="s">
        <v>325</v>
      </c>
      <c r="E37" s="48" t="s">
        <v>326</v>
      </c>
      <c r="F37" s="38" t="s">
        <v>244</v>
      </c>
      <c r="G37" s="23" t="s">
        <v>327</v>
      </c>
      <c r="H37" s="38" t="s">
        <v>328</v>
      </c>
      <c r="I37" s="38" t="s">
        <v>247</v>
      </c>
      <c r="J37" s="48" t="s">
        <v>329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2026-03-05T03:25:00Z</dcterms:created>
  <dcterms:modified xsi:type="dcterms:W3CDTF">2026-03-12T07:20:03Z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DD9E56D42CD54B03B37842B22D97765D</vt:lpwstr>
  </property>
  <property fmtid="{D5CDD505-2E9C-101B-9397-08002B2CF9AE}" pid="3" name="KSOProductBuildVer">
    <vt:lpwstr>2052-12.1.0.23542</vt:lpwstr>
  </property>
  <property fmtid="{D5CDD505-2E9C-101B-9397-08002B2CF9AE}" pid="4" name="CalculationRule">
    <vt:i4>0</vt:i4>
  </property>
</Properties>
</file>