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25" firstSheet="9"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'部门项目支出预算表05-1'!$A$8:$W$33</definedName>
    <definedName name="_xlnm._FilterDatabase" localSheetId="6" hidden="1">部门基本支出预算表04!$A$8:$W$46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<sst xmlns="http://schemas.openxmlformats.org/spreadsheetml/2006/main" count="1368" uniqueCount="485">
  <si>
    <t>预算01-1表</t>
  </si>
  <si>
    <t>2026年部门财务收支预算总表</t>
  </si>
  <si>
    <t>单位名称：中共新平彝族傣族自治县委员会统战部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</si>
  <si>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</si>
  <si>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</si>
  <si>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</si>
  <si>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</si>
  <si>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</si>
  <si>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</si>
  <si>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</si>
  <si>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</si>
  <si>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</si>
  <si>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</si>
  <si>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</si>
  <si>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</si>
  <si>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</si>
  <si>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</si>
  <si>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</si>
  <si>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</si>
  <si>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</si>
  <si>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</si>
  <si>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</si>
  <si>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</si>
  <si>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</si>
  <si>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</si>
  <si>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</si>
  <si>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</si>
  <si>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</si>
  <si>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</si>
  <si>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</si>
  <si>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</si>
  <si>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</si>
  <si>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</si>
  <si>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</si>
  <si>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</si>
  <si>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</si>
  <si>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</si>
  <si>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</si>
  <si>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</si>
  <si>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</si>
  <si>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</si>
  <si>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</si>
  <si>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</si>
  <si>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</si>
  <si>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</si>
  <si>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</si>
  <si>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</si>
  <si>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</si>
  <si>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</si>
  <si>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</si>
  <si>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</si>
  <si>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</si>
  <si>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</si>
  <si>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</si>
  <si>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</si>
  <si>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</si>
  <si>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190</t>
  </si>
  <si>
    <t>中共新平彝族傣族自治县委员会统战部</t>
  </si>
  <si>
    <t>190001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</si>
  <si>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</si>
  <si>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</si>
  <si>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</si>
  <si>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</si>
  <si>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</si>
  <si>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</si>
  <si>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</si>
  <si>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</si>
  <si>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</si>
  <si>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</si>
  <si>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</si>
  <si>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</si>
  <si>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</si>
  <si>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</si>
  <si>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</si>
  <si>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</si>
  <si>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20123</t>
  </si>
  <si>
    <t>民族事务</t>
  </si>
  <si>
    <t>2012304</t>
  </si>
  <si>
    <t>民族工作专项</t>
  </si>
  <si>
    <t>20134</t>
  </si>
  <si>
    <t>统战事务</t>
  </si>
  <si>
    <t>2013401</t>
  </si>
  <si>
    <t>行政运行</t>
  </si>
  <si>
    <t>2013402</t>
  </si>
  <si>
    <t>一般行政管理事务</t>
  </si>
  <si>
    <t>2013404</t>
  </si>
  <si>
    <t>宗教事务</t>
  </si>
  <si>
    <t>2013450</t>
  </si>
  <si>
    <t>事业运行</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</si>
  <si>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</si>
  <si>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</si>
  <si>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</si>
  <si>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</si>
  <si>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</si>
  <si>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</si>
  <si>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</si>
  <si>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</si>
  <si>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</si>
  <si>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</si>
  <si>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</si>
  <si>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</si>
  <si>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</si>
  <si>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</si>
  <si>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</si>
  <si>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</si>
  <si>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</si>
  <si>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</si>
  <si>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</si>
  <si>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</si>
  <si>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</si>
  <si>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</si>
  <si>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</si>
  <si>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</si>
  <si>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</si>
  <si>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</si>
  <si>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</si>
  <si>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</si>
  <si>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</si>
  <si>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</si>
  <si>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</si>
  <si>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</si>
  <si>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</si>
  <si>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</si>
  <si>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</si>
  <si>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</si>
  <si>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</si>
  <si>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</si>
  <si>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</si>
  <si>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</si>
  <si>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</si>
  <si>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</si>
  <si>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</si>
  <si>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</si>
  <si>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</si>
  <si>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</si>
  <si>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</si>
  <si>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</si>
  <si>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</si>
  <si>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</si>
  <si>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</si>
  <si>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</si>
  <si>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</si>
  <si>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</si>
  <si>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</si>
  <si>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</si>
  <si>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</si>
  <si>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</si>
  <si>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</si>
  <si>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</si>
  <si>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</si>
  <si>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</si>
  <si>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</si>
  <si>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</si>
  <si>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</si>
  <si>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</si>
  <si>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</si>
  <si>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</si>
  <si>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</si>
  <si>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</si>
  <si>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</si>
  <si>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</si>
  <si>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</si>
  <si>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</si>
  <si>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</si>
  <si>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</si>
  <si>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</si>
  <si>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530427210000000015855</t>
  </si>
  <si>
    <t>行政人员工资支出</t>
  </si>
  <si>
    <t>基本工资</t>
  </si>
  <si>
    <t>津贴补贴</t>
  </si>
  <si>
    <t>530427210000000015863</t>
  </si>
  <si>
    <t>一般公用经费</t>
  </si>
  <si>
    <t>水费</t>
  </si>
  <si>
    <t>电费</t>
  </si>
  <si>
    <t>邮电费</t>
  </si>
  <si>
    <t>办公费</t>
  </si>
  <si>
    <t>其他商品和服务支出</t>
  </si>
  <si>
    <t>差旅费</t>
  </si>
  <si>
    <t>维修（护）费</t>
  </si>
  <si>
    <t>530427210000000015861</t>
  </si>
  <si>
    <t>行政人员公务交通补贴</t>
  </si>
  <si>
    <t>其他交通费用</t>
  </si>
  <si>
    <t>530427231100001497512</t>
  </si>
  <si>
    <t>事业人员工资支出</t>
  </si>
  <si>
    <t>绩效工资</t>
  </si>
  <si>
    <t>530427210000000015862</t>
  </si>
  <si>
    <t>工会经费</t>
  </si>
  <si>
    <t>530427210000000015857</t>
  </si>
  <si>
    <t>530427221100000348655</t>
  </si>
  <si>
    <t>530427210000000015860</t>
  </si>
  <si>
    <t>公车购置及运维费</t>
  </si>
  <si>
    <t>公务用车运行维护费</t>
  </si>
  <si>
    <t>530427231100001497526</t>
  </si>
  <si>
    <t>退休干部公用经费</t>
  </si>
  <si>
    <t>530427210000000015856</t>
  </si>
  <si>
    <t>社会保障缴费</t>
  </si>
  <si>
    <t>机关事业单位基本养老保险缴费</t>
  </si>
  <si>
    <t>职工基本医疗保险缴费</t>
  </si>
  <si>
    <t>公务员医疗补助缴费</t>
  </si>
  <si>
    <t>其他社会保障缴费</t>
  </si>
  <si>
    <t>530427261100004953871</t>
  </si>
  <si>
    <t>其他公务出行用车经费</t>
  </si>
  <si>
    <t>530427261100004954734</t>
  </si>
  <si>
    <t>编外人员经费</t>
  </si>
  <si>
    <t>其他工资福利支出</t>
  </si>
  <si>
    <t>530427231100001497523</t>
  </si>
  <si>
    <t>公务员基础绩效奖</t>
  </si>
  <si>
    <t>奖金</t>
  </si>
  <si>
    <t>530427231100001497511</t>
  </si>
  <si>
    <t>奖励性绩效工资（地方）</t>
  </si>
  <si>
    <t>预算05-1表</t>
  </si>
  <si>
    <t>2026年部门项目支出预算表</t>
  </si>
  <si>
    <t>项目分类</t>
  </si>
  <si>
    <t>项目单位</t>
  </si>
  <si>
    <t>经济科目编码</t>
  </si>
  <si>
    <t>本年拨款</t>
  </si>
  <si>
    <t>其中：本次下达</t>
  </si>
  <si>
    <t>313 事业发展类</t>
  </si>
  <si>
    <t>530427261100004918944</t>
  </si>
  <si>
    <t>新平县工作经费</t>
  </si>
  <si>
    <t>事务</t>
  </si>
  <si>
    <t>委托业务费</t>
  </si>
  <si>
    <t>530427261100004918940</t>
  </si>
  <si>
    <t>新平县民族工作经费</t>
  </si>
  <si>
    <t>基础设施建设</t>
  </si>
  <si>
    <t>311 专项业务类</t>
  </si>
  <si>
    <t>530427231100001670605</t>
  </si>
  <si>
    <t>春节慰问经费</t>
  </si>
  <si>
    <t>生活补助</t>
  </si>
  <si>
    <t>530427261100004918946</t>
  </si>
  <si>
    <t>新平县团体工作经费</t>
  </si>
  <si>
    <t>530427241100002227118</t>
  </si>
  <si>
    <t>党建经费</t>
  </si>
  <si>
    <t>312 民生类</t>
  </si>
  <si>
    <t>530427261100004918912</t>
  </si>
  <si>
    <t>杨盛浅抚恤资金</t>
  </si>
  <si>
    <t>抚恤金</t>
  </si>
  <si>
    <t>530427251100003598089</t>
  </si>
  <si>
    <t>新平县民族团结进步创建经费</t>
  </si>
  <si>
    <t>会议费</t>
  </si>
  <si>
    <t>印刷费</t>
  </si>
  <si>
    <t>培训费</t>
  </si>
  <si>
    <t>530427261100004918951</t>
  </si>
  <si>
    <t>新平县人员生活补助经费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</si>
  <si>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</si>
  <si>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</si>
  <si>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</si>
  <si>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</si>
  <si>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</si>
  <si>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</si>
  <si>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</si>
  <si>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</si>
  <si>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</si>
  <si>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</si>
  <si>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</si>
  <si>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</si>
  <si>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在我县活动场所开展坚持我国中国化方向活动，如节庆和传统节庆活动等；开展“五进”活动；开展2次培训；召开2次会议。</t>
  </si>
  <si>
    <t>产出指标</t>
  </si>
  <si>
    <t>数量指标</t>
  </si>
  <si>
    <t>开展培训</t>
  </si>
  <si>
    <t>&gt;=</t>
  </si>
  <si>
    <t>场</t>
  </si>
  <si>
    <t>定量指标</t>
  </si>
  <si>
    <t>反映培训、会议开展次数</t>
  </si>
  <si>
    <t>召开会议</t>
  </si>
  <si>
    <t>质量指标</t>
  </si>
  <si>
    <t>人员到位率</t>
  </si>
  <si>
    <t>98</t>
  </si>
  <si>
    <t>%</t>
  </si>
  <si>
    <t>反映到场人数情况</t>
  </si>
  <si>
    <t>专业能力提升</t>
  </si>
  <si>
    <t>80</t>
  </si>
  <si>
    <t>反映参与培训人员业务能力提升情况</t>
  </si>
  <si>
    <t>效益指标</t>
  </si>
  <si>
    <t>可持续影响</t>
  </si>
  <si>
    <t>铸牢中华民族共同体意识</t>
  </si>
  <si>
    <t>&lt;=</t>
  </si>
  <si>
    <t>增强</t>
  </si>
  <si>
    <t>定性指标</t>
  </si>
  <si>
    <t>反映促进我县铸牢中华民族共同体意识情况</t>
  </si>
  <si>
    <t>满意度指标</t>
  </si>
  <si>
    <t>服务对象满意度</t>
  </si>
  <si>
    <t>参会人员满意度</t>
  </si>
  <si>
    <t>88</t>
  </si>
  <si>
    <t>反映受益对象对项目实施的满意度</t>
  </si>
  <si>
    <t>成本指标</t>
  </si>
  <si>
    <t>经济成本指标</t>
  </si>
  <si>
    <t>按标准开展</t>
  </si>
  <si>
    <t>万元/场</t>
  </si>
  <si>
    <t>反映举办单场培训、会议总经费</t>
  </si>
  <si>
    <t>进行县级急难小项目实施，主要进行解决民生痛点，补齐设施短板，改善交通、保障饮水、提升住房安全、完善公共设施等少数民族聚居地基础设施建设、升级或改造，极大方便群众生产生活，保障群众安全，将有效改善民族地区群众基础设施“急难小”问题，精准靶向需求，广泛征求群众意见，确保项目真正回应“急难愁盼”保障群众生产生活。</t>
  </si>
  <si>
    <t>“急难小”设施建设</t>
  </si>
  <si>
    <t>项</t>
  </si>
  <si>
    <t>反映“急难小”建设项目数量</t>
  </si>
  <si>
    <t>项目通过率</t>
  </si>
  <si>
    <t>=</t>
  </si>
  <si>
    <t>100</t>
  </si>
  <si>
    <t>反映“急难小”项目验收情况</t>
  </si>
  <si>
    <t>社会效益</t>
  </si>
  <si>
    <t>综合使用率</t>
  </si>
  <si>
    <t>90</t>
  </si>
  <si>
    <t>反映设施建成后的利用、使用的情况。
综合使用率=（投入使用的基础建设工程建设内容/完成建设内容）*100%</t>
  </si>
  <si>
    <t>受益人群覆盖率</t>
  </si>
  <si>
    <t xml:space="preserve">反映项目设计受益人群或地区的实现情况。
</t>
  </si>
  <si>
    <t>使用年限</t>
  </si>
  <si>
    <t>年</t>
  </si>
  <si>
    <t>通过工程设计使用年限反映可持续的效果。</t>
  </si>
  <si>
    <t>受益人群满意度</t>
  </si>
  <si>
    <t xml:space="preserve">调查人群中对设施建设或设施运行的满意度。
</t>
  </si>
  <si>
    <t>生态环境成本指标</t>
  </si>
  <si>
    <t>环境保护</t>
  </si>
  <si>
    <t>良好</t>
  </si>
  <si>
    <t>反映项目实施过程中对环境保护情况</t>
  </si>
  <si>
    <t>项目设立数量指标，春节慰问人数40人；时间指标，2026年春节慰问完成时间〉=2026-3-1；成本指标，慰问金500元/人、慰问品120元/人；社会效益指标，统战人士节日幸福感=提升；服务对象满意度指标，服务对象满意度〈=95%。</t>
  </si>
  <si>
    <t>拜访家庭</t>
  </si>
  <si>
    <t>30</t>
  </si>
  <si>
    <t>人（人次、家）</t>
  </si>
  <si>
    <t>春节慰问到家拜访数量</t>
  </si>
  <si>
    <t>对象认定准确率</t>
  </si>
  <si>
    <t>春节慰问对象准确情况</t>
  </si>
  <si>
    <t>时效指标</t>
  </si>
  <si>
    <t>发放及时率</t>
  </si>
  <si>
    <t>春节慰问经费发放效率</t>
  </si>
  <si>
    <t>经济效益</t>
  </si>
  <si>
    <t>我县统一战线凝聚力</t>
  </si>
  <si>
    <t>提升</t>
  </si>
  <si>
    <t>统战人士春节幸福感</t>
  </si>
  <si>
    <t>95</t>
  </si>
  <si>
    <t>3个县级团体工作经费按照每年3万元进行保障。</t>
  </si>
  <si>
    <t>团体</t>
  </si>
  <si>
    <t>个</t>
  </si>
  <si>
    <t>发放工作经费团体数量</t>
  </si>
  <si>
    <t>工作经费发放准确率</t>
  </si>
  <si>
    <t>完成新办通〔2025〕10号文件团体工作经费发放准确情况</t>
  </si>
  <si>
    <t>按标准发放</t>
  </si>
  <si>
    <t>万元/个</t>
  </si>
  <si>
    <t>反映发放标准</t>
  </si>
  <si>
    <t>我县民和顺情况</t>
  </si>
  <si>
    <t>促进</t>
  </si>
  <si>
    <t>反映促进我县和顺情况</t>
  </si>
  <si>
    <t>工作</t>
  </si>
  <si>
    <t>推进</t>
  </si>
  <si>
    <t>反映我县工作推进情况</t>
  </si>
  <si>
    <t>受益群众满意度</t>
  </si>
  <si>
    <t>团体（协会）补助标准</t>
  </si>
  <si>
    <t>反映每个团体（协会）工作经费补助标准</t>
  </si>
  <si>
    <t>开展党支部“扩先提中治软”行动。聚焦基层党建基础不牢、质量不高问题，推进实施党支部“扩先提中治软”行动，健全结对共建、比学赶超机制，严格落实“四个一”措施，实行以强带弱、对标提升、动态管理，切实提升软弱涣散基层党组织整顿工作的力度和质量，推动形成创品牌、争先锋、当标杆的工作局面。开展党员“先锋岗”“示范岗”评选活动，示范引领机关党员干部在服务基层、服务发展、服务企业中转变作风提高效能。加强新时代离退休干部党建工作，打造“银色先锋”“银暖夕阳”“银耀哀牢”“银霞满天”“银发数字”等特色品牌，突出分类指导，持续开展“七个一”回头看、“一支部一特色一品牌”创建活动，注重激励关怀，引导离退休干部党员在助推经济社会高质量跨越式发展中继续贡献智慧和力量。</t>
  </si>
  <si>
    <t>开展党建活动</t>
  </si>
  <si>
    <t>次</t>
  </si>
  <si>
    <t>反映党建活动开展次数</t>
  </si>
  <si>
    <t>参与活动人员到位率</t>
  </si>
  <si>
    <t>反映党建活动参与人员到位情况</t>
  </si>
  <si>
    <t>持续开展党建工作</t>
  </si>
  <si>
    <t>12</t>
  </si>
  <si>
    <t>月</t>
  </si>
  <si>
    <t>反映持续开展党建工作情况</t>
  </si>
  <si>
    <t>生活补助发放及时率</t>
  </si>
  <si>
    <t>反映离退休党支部生活补助发放时间</t>
  </si>
  <si>
    <t>党员的凝聚力提升</t>
  </si>
  <si>
    <t>提高</t>
  </si>
  <si>
    <t>反映党员的凝聚力提升情况</t>
  </si>
  <si>
    <t>党员对于活动的满意度</t>
  </si>
  <si>
    <t>发放杨盛浅死亡抚恤金260,557.60元。</t>
  </si>
  <si>
    <t>发放人员数量</t>
  </si>
  <si>
    <t>1.00</t>
  </si>
  <si>
    <t>人</t>
  </si>
  <si>
    <t>抚恤金发放人员数量</t>
  </si>
  <si>
    <t>发放准确率</t>
  </si>
  <si>
    <t>反映补助发放准确情况</t>
  </si>
  <si>
    <t>完成发放</t>
  </si>
  <si>
    <t>360</t>
  </si>
  <si>
    <t>天（工作日）</t>
  </si>
  <si>
    <t>抚恤金完成发放时间</t>
  </si>
  <si>
    <t>提升政府部门公信力情况</t>
  </si>
  <si>
    <t>效果显著</t>
  </si>
  <si>
    <t>反映提升政府部门公信力情况</t>
  </si>
  <si>
    <t>受益对象满意度</t>
  </si>
  <si>
    <t>抚恤金发放金额</t>
  </si>
  <si>
    <t>260558</t>
  </si>
  <si>
    <t>元/人</t>
  </si>
  <si>
    <t>杨盛浅抚恤金发放金额</t>
  </si>
  <si>
    <t>社会成本指标</t>
  </si>
  <si>
    <t xml:space="preserve">促进我县民族团结情况 </t>
  </si>
  <si>
    <t>反映促进我县民族团结情况</t>
  </si>
  <si>
    <t>采用“四讲”推动社会主义核心价值观和铸牢中华民族共同体意识“七进”。广泛开展统一多民族国家国情宣传教育，开展“传承红色基因·弘扬奋斗精神”学习体验活动、红色党课展播。常态化开展文明讲堂、每月一主题全民阅读等活动，积极创建文明村镇、文明单位、文明家庭、文明校园。聚焦营造铸牢意识浓厚氛围，强化宣传教育。组建宣讲团开展“五史五观五认同”“铸牢中华民族共同体意识”等宣讲活动。开展“五旗五徽五认同”、国旗下讲话等主题活动，抓好国民教育体系宣传教育。建成铸牢中华民族共同体意识教育基地、主题公园，推广使用“道中华”平台。聚焦传承保护优秀民族文化展现各民族交往交流交融历史事实的文艺精品。积极推进国家通用语言文字规范化和标准化建设，广泛开展语言文字规范化达标学校创建和“推普好家庭”“普通话普及示范村”等评选活动，常态化组织开展“双推”协商活动，普通话推广普及。</t>
  </si>
  <si>
    <t>载体活动</t>
  </si>
  <si>
    <t>反映三项活动开展次数</t>
  </si>
  <si>
    <t>民族团结进步宣传画册</t>
  </si>
  <si>
    <t>反映组织开展民族团结创建开展培训的期数。</t>
  </si>
  <si>
    <t>验收民族团结进步示范点</t>
  </si>
  <si>
    <t>反映创建民族团结进步示范单位县级验收通过数量</t>
  </si>
  <si>
    <t>会议次数</t>
  </si>
  <si>
    <t>反映组织开展民族团结进步会议的次数。</t>
  </si>
  <si>
    <t>验收民族团结进步示范点合格率</t>
  </si>
  <si>
    <t>反映创建民族团结进步示范点合格情况</t>
  </si>
  <si>
    <t>培训人员合格率</t>
  </si>
  <si>
    <t xml:space="preserve">反组织开展各类培训的质量。
</t>
  </si>
  <si>
    <t>我县民族团结进步推广</t>
  </si>
  <si>
    <t>反映新平县铸牢中华民族共同体意识建设对民族团结、人民爱国促进效果</t>
  </si>
  <si>
    <t>群众满意度调查</t>
  </si>
  <si>
    <t>反映受益对象对项目的满意度</t>
  </si>
  <si>
    <t>按照实际标准执行。</t>
  </si>
  <si>
    <t>获得生活补助人员</t>
  </si>
  <si>
    <t>15</t>
  </si>
  <si>
    <t>反映获得补助的人数</t>
  </si>
  <si>
    <t>补助发放准确率</t>
  </si>
  <si>
    <t>人员生活得到改善</t>
  </si>
  <si>
    <t>反映团体副秘书长以上人员生活改善情况</t>
  </si>
  <si>
    <t>85</t>
  </si>
  <si>
    <t>反映受益群众对项目实施的满意度</t>
  </si>
  <si>
    <t>会长补助标准</t>
  </si>
  <si>
    <t>1100</t>
  </si>
  <si>
    <t>元/人*月</t>
  </si>
  <si>
    <t>反映团体会长补助标准</t>
  </si>
  <si>
    <t>副会长补助标准</t>
  </si>
  <si>
    <t>900</t>
  </si>
  <si>
    <t>反映副会长补助标准</t>
  </si>
  <si>
    <t>秘书长补助标准</t>
  </si>
  <si>
    <t>700</t>
  </si>
  <si>
    <t>反映团体秘书长补助标准</t>
  </si>
  <si>
    <t>副秘书长补助标准</t>
  </si>
  <si>
    <t>500</t>
  </si>
  <si>
    <t>反映团体副秘书长补助标准</t>
  </si>
  <si>
    <t>预算06表</t>
  </si>
  <si>
    <t>2026年部门政府性基金预算支出预算表</t>
  </si>
  <si>
    <t>政府性基金预算支出</t>
  </si>
  <si>
    <t>备注：本单位2026年无此事项。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</si>
  <si>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</si>
  <si>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</si>
  <si>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</si>
  <si>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</si>
  <si>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</si>
  <si>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</si>
  <si>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</si>
  <si>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</si>
  <si>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</si>
  <si>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</si>
  <si>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</si>
  <si>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</si>
  <si>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箱</t>
  </si>
  <si>
    <t>28</t>
  </si>
  <si>
    <t>辆</t>
  </si>
  <si>
    <t>升</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</si>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</sst>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1"/>
      <color theme="1"/>
      <name val="宋体"/>
      <charset val="134"/>
      <scheme val="minor"/>
    </font>
    <font>
      <sz val="11"/>
      <name val="宋体"/>
      <charset val="134"/>
      <scheme val="minor"/>
    </font>
    <font>
      <sz val="9"/>
      <color rgb="FF000000"/>
      <name val="宋体"/>
      <charset val="134"/>
      <scheme val="minor"/>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111">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4" fontId="4"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3" fillId="0" borderId="2" xfId="53" applyNumberFormat="1" applyFont="1" applyBorder="1" applyAlignment="1">
      <alignment horizontal="center" vertical="center" wrapText="1"/>
    </xf>
    <xf numFmtId="49" fontId="3" fillId="0" borderId="3" xfId="53" applyNumberFormat="1" applyFont="1" applyBorder="1" applyAlignment="1">
      <alignment horizontal="center" vertical="center" wrapText="1"/>
    </xf>
    <xf numFmtId="49" fontId="3" fillId="0" borderId="2" xfId="53" applyNumberFormat="1" applyFont="1" applyBorder="1">
      <alignment horizontal="left" vertical="center" wrapText="1"/>
    </xf>
    <xf numFmtId="49" fontId="3" fillId="0" borderId="3" xfId="53" applyNumberFormat="1" applyFont="1" applyBorder="1">
      <alignment horizontal="left" vertical="center" wrapText="1"/>
    </xf>
    <xf numFmtId="0" fontId="10" fillId="0" borderId="3" xfId="57" applyFont="1" applyFill="1" applyBorder="1" applyAlignment="1" applyProtection="1">
      <alignment horizontal="center" vertical="center"/>
    </xf>
    <xf numFmtId="0" fontId="0" fillId="0" borderId="3" xfId="0" applyFont="1" applyBorder="1">
      <alignment vertical="top"/>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180" fontId="3" fillId="0" borderId="4" xfId="56" applyNumberFormat="1" applyFont="1" applyBorder="1" applyAlignment="1">
      <alignment horizontal="center" vertical="center" wrapText="1"/>
    </xf>
    <xf numFmtId="49" fontId="3" fillId="0" borderId="3" xfId="0" applyNumberFormat="1" applyFont="1" applyFill="1" applyBorder="1" applyAlignment="1">
      <alignment horizontal="left" vertical="center" wrapText="1"/>
    </xf>
    <xf numFmtId="180" fontId="3" fillId="0" borderId="5" xfId="56" applyNumberFormat="1" applyFont="1" applyBorder="1" applyAlignment="1">
      <alignment horizontal="center" vertical="center" wrapText="1"/>
    </xf>
    <xf numFmtId="49" fontId="3" fillId="0" borderId="5"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49" fontId="3" fillId="0" borderId="1" xfId="53">
      <alignment horizontal="left" vertical="center" wrapText="1"/>
    </xf>
    <xf numFmtId="49" fontId="3" fillId="0" borderId="6" xfId="53" applyNumberFormat="1" applyFont="1" applyBorder="1" applyAlignment="1">
      <alignment horizontal="center" vertical="center" wrapText="1"/>
    </xf>
    <xf numFmtId="178" fontId="3" fillId="0" borderId="1" xfId="53"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178" fontId="3" fillId="0" borderId="1" xfId="54" applyAlignment="1">
      <alignment horizontal="right" vertical="center" wrapText="1"/>
    </xf>
    <xf numFmtId="178" fontId="3" fillId="0" borderId="1" xfId="0" applyNumberFormat="1" applyFont="1" applyFill="1" applyBorder="1" applyAlignment="1">
      <alignment horizontal="right" vertical="center" wrapText="1"/>
    </xf>
    <xf numFmtId="178" fontId="3" fillId="0" borderId="1"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0" fontId="0" fillId="0" borderId="0" xfId="0" applyFont="1" applyBorder="1">
      <alignment vertical="top"/>
    </xf>
    <xf numFmtId="49" fontId="6" fillId="0" borderId="4" xfId="53" applyNumberFormat="1" applyFont="1" applyBorder="1" applyAlignment="1">
      <alignment horizontal="center" vertical="center" wrapText="1"/>
    </xf>
    <xf numFmtId="180" fontId="3" fillId="0" borderId="3" xfId="56" applyNumberFormat="1" applyFont="1" applyBorder="1" applyAlignment="1">
      <alignment horizontal="center" vertical="center" wrapText="1"/>
    </xf>
    <xf numFmtId="0" fontId="13" fillId="0" borderId="3" xfId="0" applyFont="1" applyFill="1" applyBorder="1" applyAlignment="1">
      <alignment vertical="top"/>
    </xf>
    <xf numFmtId="49" fontId="3" fillId="0" borderId="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178" fontId="3" fillId="0" borderId="3" xfId="54" applyBorder="1" applyAlignment="1">
      <alignment horizontal="left" vertical="center" wrapText="1"/>
    </xf>
    <xf numFmtId="49" fontId="3" fillId="0" borderId="9" xfId="0" applyNumberFormat="1" applyFont="1" applyFill="1" applyBorder="1" applyAlignment="1">
      <alignment horizontal="center" vertical="center" wrapText="1"/>
    </xf>
    <xf numFmtId="49" fontId="3" fillId="0" borderId="3" xfId="53" applyBorder="1">
      <alignment horizontal="left" vertical="center" wrapText="1"/>
    </xf>
    <xf numFmtId="178" fontId="3" fillId="0" borderId="3" xfId="0" applyNumberFormat="1" applyFont="1" applyFill="1" applyBorder="1" applyAlignment="1">
      <alignment horizontal="right" vertical="center" wrapText="1"/>
    </xf>
    <xf numFmtId="178" fontId="3" fillId="0" borderId="3" xfId="0" applyNumberFormat="1" applyFont="1" applyFill="1" applyBorder="1" applyAlignment="1">
      <alignment horizontal="left" vertical="center" wrapText="1"/>
    </xf>
    <xf numFmtId="178" fontId="3" fillId="0" borderId="3" xfId="0" applyNumberFormat="1" applyFont="1" applyFill="1" applyBorder="1" applyAlignment="1">
      <alignment horizontal="center" vertical="center" wrapText="1"/>
    </xf>
    <xf numFmtId="178" fontId="3" fillId="0" borderId="3" xfId="54" applyBorder="1" applyAlignment="1">
      <alignment horizontal="righ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7" fillId="0" borderId="0" xfId="0" applyFont="1" applyAlignment="1"/>
    <xf numFmtId="178" fontId="3" fillId="0" borderId="1" xfId="54">
      <alignment horizontal="right" vertical="center"/>
    </xf>
    <xf numFmtId="0" fontId="12" fillId="0" borderId="0" xfId="0" applyFont="1" applyAlignment="1">
      <alignment horizontal="center" vertical="center"/>
    </xf>
    <xf numFmtId="0" fontId="14" fillId="0" borderId="0" xfId="0" applyFont="1">
      <alignment vertical="top"/>
    </xf>
    <xf numFmtId="178" fontId="3" fillId="0" borderId="1" xfId="54" applyFont="1">
      <alignment horizontal="right" vertical="center"/>
    </xf>
    <xf numFmtId="178" fontId="3" fillId="0" borderId="1" xfId="0" applyNumberFormat="1" applyFont="1" applyFill="1" applyBorder="1" applyAlignment="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2"/>
    </xf>
    <xf numFmtId="4" fontId="3" fillId="0" borderId="1" xfId="54" applyNumberFormat="1" applyFont="1" applyAlignment="1">
      <alignment horizontal="center" vertical="center"/>
    </xf>
    <xf numFmtId="4" fontId="15" fillId="0" borderId="0" xfId="0" applyNumberFormat="1" applyFont="1" applyAlignment="1">
      <alignment horizontal="center" vertical="top"/>
    </xf>
    <xf numFmtId="0" fontId="16" fillId="0" borderId="0" xfId="0" applyFont="1" applyAlignment="1">
      <alignment horizontal="center" vertical="center"/>
    </xf>
    <xf numFmtId="0" fontId="3" fillId="0" borderId="6" xfId="0" applyFont="1" applyBorder="1" applyAlignment="1">
      <alignment horizontal="left" vertical="center"/>
    </xf>
    <xf numFmtId="0" fontId="11" fillId="0" borderId="6"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2" xfId="0" applyFont="1" applyBorder="1" applyAlignment="1">
      <alignment horizontal="center" vertical="center"/>
    </xf>
    <xf numFmtId="0" fontId="17" fillId="0" borderId="5" xfId="0" applyFont="1" applyBorder="1" applyAlignment="1">
      <alignment horizontal="center" vertical="center" wrapText="1"/>
    </xf>
    <xf numFmtId="0" fontId="6" fillId="0" borderId="10" xfId="0" applyFont="1" applyBorder="1" applyAlignment="1">
      <alignment horizontal="center" vertical="center"/>
    </xf>
    <xf numFmtId="0" fontId="17" fillId="0" borderId="10" xfId="0" applyFont="1" applyBorder="1" applyAlignment="1">
      <alignment horizontal="center" vertical="center"/>
    </xf>
    <xf numFmtId="0" fontId="3" fillId="0" borderId="1" xfId="0" applyFont="1" applyFill="1" applyBorder="1" applyAlignment="1">
      <alignment horizontal="left" vertical="center"/>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3" fillId="0" borderId="1" xfId="0" applyFont="1" applyFill="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H19" sqref="H19"/>
    </sheetView>
  </sheetViews>
  <sheetFormatPr defaultColWidth="8.85" defaultRowHeight="15" customHeight="1" outlineLevelCol="3"/>
  <cols>
    <col min="1" max="4" width="35.7" customWidth="1"/>
  </cols>
  <sheetData>
    <row r="1" ht="18.75" customHeight="1" spans="1:4">
      <c r="A1" s="1"/>
      <c r="B1" s="1"/>
      <c r="C1" s="1"/>
      <c r="D1" s="8" t="s">
        <v>0</v>
      </c>
    </row>
    <row r="2" ht="45" customHeight="1" spans="1:4">
      <c r="A2" s="2" t="s">
        <v>1</v>
      </c>
      <c r="B2" s="2"/>
      <c r="C2" s="2"/>
      <c r="D2" s="2"/>
    </row>
    <row r="3" ht="18.75" customHeight="1" spans="1:4">
      <c r="A3" s="3" t="s">
        <v>2</v>
      </c>
      <c r="B3" s="3"/>
      <c r="C3" s="97"/>
      <c r="D3" s="8"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80">
        <v>4514979.6</v>
      </c>
      <c r="C7" s="108" t="str">
        <f>"一"&amp;"、"&amp;"一般公共服务支出"</f>
        <v>一、一般公共服务支出</v>
      </c>
      <c r="D7" s="80">
        <v>3245708</v>
      </c>
    </row>
    <row r="8" ht="22.5" customHeight="1" spans="1:4">
      <c r="A8" s="14" t="s">
        <v>10</v>
      </c>
      <c r="B8" s="80"/>
      <c r="C8" s="108" t="str">
        <f>"二"&amp;"、"&amp;"社会保障和就业支出"</f>
        <v>二、社会保障和就业支出</v>
      </c>
      <c r="D8" s="80">
        <v>625203.6</v>
      </c>
    </row>
    <row r="9" ht="22.5" customHeight="1" spans="1:4">
      <c r="A9" s="14" t="s">
        <v>11</v>
      </c>
      <c r="B9" s="80"/>
      <c r="C9" s="108" t="str">
        <f>"三"&amp;"、"&amp;"卫生健康支出"</f>
        <v>三、卫生健康支出</v>
      </c>
      <c r="D9" s="80">
        <v>332668</v>
      </c>
    </row>
    <row r="10" ht="22.5" customHeight="1" spans="1:4">
      <c r="A10" s="14" t="s">
        <v>12</v>
      </c>
      <c r="B10" s="80"/>
      <c r="C10" s="108" t="str">
        <f>"四"&amp;"、"&amp;"住房保障支出"</f>
        <v>四、住房保障支出</v>
      </c>
      <c r="D10" s="80">
        <v>311400</v>
      </c>
    </row>
    <row r="11" ht="22.5" customHeight="1" spans="1:4">
      <c r="A11" s="14" t="s">
        <v>13</v>
      </c>
      <c r="B11" s="17"/>
      <c r="C11" s="14"/>
      <c r="D11" s="17"/>
    </row>
    <row r="12" ht="22.5" customHeight="1" spans="1:4">
      <c r="A12" s="14" t="s">
        <v>14</v>
      </c>
      <c r="B12" s="17"/>
      <c r="C12" s="14"/>
      <c r="D12" s="17"/>
    </row>
    <row r="13" ht="22.5" customHeight="1" spans="1:4">
      <c r="A13" s="14" t="s">
        <v>15</v>
      </c>
      <c r="B13" s="17"/>
      <c r="C13" s="14"/>
      <c r="D13" s="17"/>
    </row>
    <row r="14" ht="22.5" customHeight="1" spans="1:4">
      <c r="A14" s="14" t="s">
        <v>16</v>
      </c>
      <c r="B14" s="17"/>
      <c r="C14" s="14"/>
      <c r="D14" s="17"/>
    </row>
    <row r="15" ht="22.5" customHeight="1" spans="1:4">
      <c r="A15" s="98" t="s">
        <v>17</v>
      </c>
      <c r="B15" s="17"/>
      <c r="C15" s="101"/>
      <c r="D15" s="17"/>
    </row>
    <row r="16" ht="22.5" customHeight="1" spans="1:4">
      <c r="A16" s="98" t="s">
        <v>18</v>
      </c>
      <c r="B16" s="17"/>
      <c r="C16" s="101"/>
      <c r="D16" s="17"/>
    </row>
    <row r="17" ht="22.5" customHeight="1" spans="1:4">
      <c r="A17" s="98"/>
      <c r="B17" s="17"/>
      <c r="C17" s="101"/>
      <c r="D17" s="17"/>
    </row>
    <row r="18" ht="22.5" customHeight="1" spans="1:4">
      <c r="A18" s="99" t="s">
        <v>19</v>
      </c>
      <c r="B18" s="100">
        <f>B7</f>
        <v>4514979.6</v>
      </c>
      <c r="C18" s="101" t="s">
        <v>20</v>
      </c>
      <c r="D18" s="100">
        <f>D7+D8+D9+D10</f>
        <v>4514979.6</v>
      </c>
    </row>
    <row r="19" ht="22.5" customHeight="1" spans="1:4">
      <c r="A19" s="109" t="s">
        <v>21</v>
      </c>
      <c r="B19" s="17"/>
      <c r="C19" s="110" t="s">
        <v>22</v>
      </c>
      <c r="D19" s="60"/>
    </row>
    <row r="20" ht="22.5" customHeight="1" spans="1:4">
      <c r="A20" s="98" t="s">
        <v>23</v>
      </c>
      <c r="B20" s="100"/>
      <c r="C20" s="98" t="s">
        <v>23</v>
      </c>
      <c r="D20" s="100"/>
    </row>
    <row r="21" ht="22.5" customHeight="1" spans="1:4">
      <c r="A21" s="98" t="s">
        <v>24</v>
      </c>
      <c r="B21" s="100"/>
      <c r="C21" s="98" t="s">
        <v>25</v>
      </c>
      <c r="D21" s="100"/>
    </row>
    <row r="22" ht="22.5" customHeight="1" spans="1:4">
      <c r="A22" s="99" t="s">
        <v>26</v>
      </c>
      <c r="B22" s="100">
        <f>B18+B19</f>
        <v>4514979.6</v>
      </c>
      <c r="C22" s="101" t="s">
        <v>27</v>
      </c>
      <c r="D22" s="100">
        <f>D18+D19</f>
        <v>4514979.6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selection activeCell="A13" sqref="A1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61" t="s">
        <v>423</v>
      </c>
    </row>
    <row r="2" ht="37.5" customHeight="1" spans="1:6">
      <c r="A2" s="2" t="s">
        <v>424</v>
      </c>
      <c r="B2" s="2"/>
      <c r="C2" s="2"/>
      <c r="D2" s="2"/>
      <c r="E2" s="2"/>
      <c r="F2" s="2"/>
    </row>
    <row r="3" ht="18.75" customHeight="1" spans="1:6">
      <c r="A3" s="56" t="s">
        <v>2</v>
      </c>
      <c r="B3" s="56"/>
      <c r="C3" s="56"/>
      <c r="D3" s="57"/>
      <c r="E3" s="57"/>
      <c r="F3" s="62" t="s">
        <v>30</v>
      </c>
    </row>
    <row r="4" ht="18.75" customHeight="1" spans="1:6">
      <c r="A4" s="12" t="s">
        <v>150</v>
      </c>
      <c r="B4" s="12" t="s">
        <v>61</v>
      </c>
      <c r="C4" s="12" t="s">
        <v>62</v>
      </c>
      <c r="D4" s="58" t="s">
        <v>425</v>
      </c>
      <c r="E4" s="58"/>
      <c r="F4" s="58"/>
    </row>
    <row r="5" ht="18.75" customHeight="1" spans="1:6">
      <c r="A5" s="12" t="s">
        <v>61</v>
      </c>
      <c r="B5" s="12" t="s">
        <v>61</v>
      </c>
      <c r="C5" s="12" t="s">
        <v>62</v>
      </c>
      <c r="D5" s="58" t="s">
        <v>35</v>
      </c>
      <c r="E5" s="58" t="s">
        <v>65</v>
      </c>
      <c r="F5" s="58" t="s">
        <v>66</v>
      </c>
    </row>
    <row r="6" ht="18.75" customHeight="1" spans="1:6">
      <c r="A6" s="13" t="s">
        <v>47</v>
      </c>
      <c r="B6" s="13">
        <v>2</v>
      </c>
      <c r="C6" s="13">
        <v>3</v>
      </c>
      <c r="D6" s="13" t="s">
        <v>50</v>
      </c>
      <c r="E6" s="13" t="s">
        <v>51</v>
      </c>
      <c r="F6" s="13" t="s">
        <v>52</v>
      </c>
    </row>
    <row r="7" ht="20.25" customHeight="1" spans="1:6">
      <c r="A7" s="15"/>
      <c r="B7" s="15"/>
      <c r="C7" s="15"/>
      <c r="D7" s="17"/>
      <c r="E7" s="17"/>
      <c r="F7" s="17"/>
    </row>
    <row r="8" ht="20.25" customHeight="1" spans="1:6">
      <c r="A8" s="59" t="s">
        <v>122</v>
      </c>
      <c r="B8" s="59"/>
      <c r="C8" s="59"/>
      <c r="D8" s="60"/>
      <c r="E8" s="60"/>
      <c r="F8" s="60"/>
    </row>
    <row r="9" customHeight="1" spans="1:1">
      <c r="A9" t="s">
        <v>426</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C16" sqref="C1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22" t="s">
        <v>427</v>
      </c>
    </row>
    <row r="2" ht="45" customHeight="1" spans="1:17">
      <c r="A2" s="35" t="s">
        <v>428</v>
      </c>
      <c r="B2" s="35"/>
      <c r="C2" s="35"/>
      <c r="D2" s="35"/>
      <c r="E2" s="35"/>
      <c r="F2" s="35"/>
      <c r="G2" s="35"/>
      <c r="H2" s="35"/>
      <c r="I2" s="35"/>
      <c r="J2" s="35"/>
      <c r="K2" s="35"/>
      <c r="L2" s="35"/>
      <c r="M2" s="35"/>
      <c r="N2" s="54"/>
      <c r="O2" s="54"/>
      <c r="P2" s="54"/>
      <c r="Q2" s="54"/>
    </row>
    <row r="3" ht="20.25" customHeight="1" spans="1:17">
      <c r="A3" s="18" t="s">
        <v>2</v>
      </c>
      <c r="B3" s="18"/>
      <c r="C3" s="18"/>
      <c r="D3" s="18"/>
      <c r="E3" s="18"/>
      <c r="F3" s="18"/>
      <c r="G3" s="18"/>
      <c r="H3" s="18"/>
      <c r="I3" s="18"/>
      <c r="J3" s="18"/>
      <c r="K3" s="18"/>
      <c r="L3" s="18"/>
      <c r="M3" s="18"/>
      <c r="N3" s="18"/>
      <c r="O3" s="18"/>
      <c r="P3" s="18"/>
      <c r="Q3" s="22" t="s">
        <v>30</v>
      </c>
    </row>
    <row r="4" ht="20.25" customHeight="1" spans="1:17">
      <c r="A4" s="20" t="s">
        <v>429</v>
      </c>
      <c r="B4" s="20" t="s">
        <v>430</v>
      </c>
      <c r="C4" s="20" t="s">
        <v>431</v>
      </c>
      <c r="D4" s="20" t="s">
        <v>432</v>
      </c>
      <c r="E4" s="20" t="s">
        <v>433</v>
      </c>
      <c r="F4" s="20" t="s">
        <v>434</v>
      </c>
      <c r="G4" s="20" t="s">
        <v>157</v>
      </c>
      <c r="H4" s="20"/>
      <c r="I4" s="20"/>
      <c r="J4" s="20"/>
      <c r="K4" s="20"/>
      <c r="L4" s="20"/>
      <c r="M4" s="20"/>
      <c r="N4" s="20"/>
      <c r="O4" s="20"/>
      <c r="P4" s="20"/>
      <c r="Q4" s="20"/>
    </row>
    <row r="5" ht="20.25" customHeight="1" spans="1:17">
      <c r="A5" s="20" t="s">
        <v>435</v>
      </c>
      <c r="B5" s="20" t="s">
        <v>430</v>
      </c>
      <c r="C5" s="20" t="s">
        <v>431</v>
      </c>
      <c r="D5" s="20" t="s">
        <v>432</v>
      </c>
      <c r="E5" s="20" t="s">
        <v>433</v>
      </c>
      <c r="F5" s="20" t="s">
        <v>434</v>
      </c>
      <c r="G5" s="20" t="s">
        <v>33</v>
      </c>
      <c r="H5" s="20" t="s">
        <v>36</v>
      </c>
      <c r="I5" s="20" t="s">
        <v>436</v>
      </c>
      <c r="J5" s="20" t="s">
        <v>437</v>
      </c>
      <c r="K5" s="20" t="s">
        <v>39</v>
      </c>
      <c r="L5" s="20" t="s">
        <v>438</v>
      </c>
      <c r="M5" s="20" t="s">
        <v>64</v>
      </c>
      <c r="N5" s="20"/>
      <c r="O5" s="20"/>
      <c r="P5" s="20"/>
      <c r="Q5" s="20"/>
    </row>
    <row r="6" ht="32.4" customHeight="1" spans="1:17">
      <c r="A6" s="20"/>
      <c r="B6" s="20"/>
      <c r="C6" s="20"/>
      <c r="D6" s="20"/>
      <c r="E6" s="20"/>
      <c r="F6" s="20"/>
      <c r="G6" s="20"/>
      <c r="H6" s="20" t="s">
        <v>35</v>
      </c>
      <c r="I6" s="20"/>
      <c r="J6" s="20"/>
      <c r="K6" s="20"/>
      <c r="L6" s="20" t="s">
        <v>35</v>
      </c>
      <c r="M6" s="20" t="s">
        <v>42</v>
      </c>
      <c r="N6" s="20" t="s">
        <v>43</v>
      </c>
      <c r="O6" s="55" t="s">
        <v>44</v>
      </c>
      <c r="P6" s="55" t="s">
        <v>45</v>
      </c>
      <c r="Q6" s="55" t="s">
        <v>46</v>
      </c>
    </row>
    <row r="7" ht="20.25" customHeight="1" spans="1:17">
      <c r="A7" s="41">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tr">
        <f>"        "&amp;"一般公用经费"</f>
        <v>        一般公用经费</v>
      </c>
      <c r="B8" s="43"/>
      <c r="C8" s="37"/>
      <c r="D8" s="37"/>
      <c r="E8" s="37"/>
      <c r="F8" s="37"/>
      <c r="G8" s="37"/>
      <c r="H8" s="37"/>
      <c r="I8" s="37"/>
      <c r="J8" s="37"/>
      <c r="K8" s="37"/>
      <c r="L8" s="37"/>
      <c r="M8" s="37"/>
      <c r="N8" s="37"/>
      <c r="O8" s="37"/>
      <c r="P8" s="37"/>
      <c r="Q8" s="37"/>
    </row>
    <row r="9" ht="20.25" customHeight="1" spans="1:17">
      <c r="A9" s="34"/>
      <c r="B9" s="44" t="str">
        <f>"            "&amp;"印刷纸"</f>
        <v>            印刷纸</v>
      </c>
      <c r="C9" s="45" t="str">
        <f>"A07100300"&amp;"  "&amp;"纸制品"</f>
        <v>A07100300  纸制品</v>
      </c>
      <c r="D9" s="46" t="s">
        <v>439</v>
      </c>
      <c r="E9" s="50" t="s">
        <v>440</v>
      </c>
      <c r="F9" s="51">
        <v>4200</v>
      </c>
      <c r="G9" s="37"/>
      <c r="H9" s="51">
        <v>4200</v>
      </c>
      <c r="I9" s="37"/>
      <c r="J9" s="37"/>
      <c r="K9" s="37"/>
      <c r="L9" s="37"/>
      <c r="M9" s="37"/>
      <c r="N9" s="37"/>
      <c r="O9" s="37"/>
      <c r="P9" s="37"/>
      <c r="Q9" s="37"/>
    </row>
    <row r="10" ht="20.25" customHeight="1" spans="1:17">
      <c r="A10" s="42" t="str">
        <f>"        "&amp;"公车购置及运维费"</f>
        <v>        公车购置及运维费</v>
      </c>
      <c r="B10" s="43"/>
      <c r="C10" s="47"/>
      <c r="D10" s="47"/>
      <c r="E10" s="47"/>
      <c r="F10" s="52">
        <v>29000</v>
      </c>
      <c r="G10" s="37"/>
      <c r="H10" s="52">
        <v>29000</v>
      </c>
      <c r="I10" s="37"/>
      <c r="J10" s="37"/>
      <c r="K10" s="37"/>
      <c r="L10" s="37"/>
      <c r="M10" s="37"/>
      <c r="N10" s="37"/>
      <c r="O10" s="37"/>
      <c r="P10" s="37"/>
      <c r="Q10" s="37"/>
    </row>
    <row r="11" ht="20.25" customHeight="1" spans="1:17">
      <c r="A11" s="34"/>
      <c r="B11" s="44" t="str">
        <f>"            "&amp;"车辆维修"</f>
        <v>            车辆维修</v>
      </c>
      <c r="C11" s="45" t="str">
        <f>"C23120301"&amp;"  "&amp;"车辆维修和保养服务"</f>
        <v>C23120301  车辆维修和保养服务</v>
      </c>
      <c r="D11" s="46" t="s">
        <v>348</v>
      </c>
      <c r="E11" s="50">
        <v>7</v>
      </c>
      <c r="F11" s="51">
        <v>7000</v>
      </c>
      <c r="G11" s="37"/>
      <c r="H11" s="51">
        <v>7000</v>
      </c>
      <c r="I11" s="37"/>
      <c r="J11" s="37"/>
      <c r="K11" s="37"/>
      <c r="L11" s="37"/>
      <c r="M11" s="37"/>
      <c r="N11" s="37"/>
      <c r="O11" s="37"/>
      <c r="P11" s="37"/>
      <c r="Q11" s="37"/>
    </row>
    <row r="12" ht="20.25" customHeight="1" spans="1:17">
      <c r="A12" s="34"/>
      <c r="B12" s="44" t="str">
        <f>"            "&amp;"公务用车保险"</f>
        <v>            公务用车保险</v>
      </c>
      <c r="C12" s="45" t="str">
        <f>"C1804010201"&amp;"  "&amp;"机动车保险服务"</f>
        <v>C1804010201  机动车保险服务</v>
      </c>
      <c r="D12" s="46" t="s">
        <v>441</v>
      </c>
      <c r="E12" s="50">
        <v>1</v>
      </c>
      <c r="F12" s="51">
        <v>5000</v>
      </c>
      <c r="G12" s="37"/>
      <c r="H12" s="51">
        <v>5000</v>
      </c>
      <c r="I12" s="37"/>
      <c r="J12" s="37"/>
      <c r="K12" s="37"/>
      <c r="L12" s="37"/>
      <c r="M12" s="37"/>
      <c r="N12" s="37"/>
      <c r="O12" s="37"/>
      <c r="P12" s="37"/>
      <c r="Q12" s="37"/>
    </row>
    <row r="13" ht="20.25" customHeight="1" spans="1:17">
      <c r="A13" s="34"/>
      <c r="B13" s="44" t="str">
        <f>"            "&amp;"公务用车燃油"</f>
        <v>            公务用车燃油</v>
      </c>
      <c r="C13" s="45" t="str">
        <f>"C23120302"&amp;"  "&amp;"车辆加油、添加燃料服务"</f>
        <v>C23120302  车辆加油、添加燃料服务</v>
      </c>
      <c r="D13" s="46" t="s">
        <v>442</v>
      </c>
      <c r="E13" s="50">
        <v>2000</v>
      </c>
      <c r="F13" s="51">
        <v>17000</v>
      </c>
      <c r="G13" s="53"/>
      <c r="H13" s="51">
        <v>17000</v>
      </c>
      <c r="I13" s="53"/>
      <c r="J13" s="38"/>
      <c r="K13" s="38"/>
      <c r="L13" s="53"/>
      <c r="M13" s="53"/>
      <c r="N13" s="53"/>
      <c r="O13" s="53"/>
      <c r="P13" s="53"/>
      <c r="Q13" s="53"/>
    </row>
    <row r="14" ht="20.25" customHeight="1" spans="1:17">
      <c r="A14" s="48" t="s">
        <v>33</v>
      </c>
      <c r="B14" s="23"/>
      <c r="C14" s="23"/>
      <c r="D14" s="49"/>
      <c r="E14" s="49"/>
      <c r="F14" s="53"/>
      <c r="G14" s="53"/>
      <c r="H14" s="53"/>
      <c r="I14" s="53"/>
      <c r="J14" s="53"/>
      <c r="K14" s="53"/>
      <c r="L14" s="53"/>
      <c r="M14" s="53"/>
      <c r="N14" s="53"/>
      <c r="O14" s="53"/>
      <c r="P14" s="53"/>
      <c r="Q14" s="53"/>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443</v>
      </c>
    </row>
    <row r="2" ht="45" customHeight="1" spans="1:14">
      <c r="A2" s="35" t="s">
        <v>444</v>
      </c>
      <c r="B2" s="35"/>
      <c r="C2" s="35"/>
      <c r="D2" s="35"/>
      <c r="E2" s="35"/>
      <c r="F2" s="35"/>
      <c r="G2" s="35"/>
      <c r="H2" s="35"/>
      <c r="I2" s="35"/>
      <c r="J2" s="35"/>
      <c r="K2" s="35"/>
      <c r="L2" s="35"/>
      <c r="M2" s="35"/>
      <c r="N2" s="35"/>
    </row>
    <row r="3" ht="20.25" customHeight="1" spans="1:14">
      <c r="A3" s="18" t="s">
        <v>2</v>
      </c>
      <c r="B3" s="18"/>
      <c r="C3" s="18"/>
      <c r="D3" s="18"/>
      <c r="E3" s="18"/>
      <c r="F3" s="18"/>
      <c r="G3" s="18"/>
      <c r="H3" s="18"/>
      <c r="I3" s="22"/>
      <c r="J3" s="22"/>
      <c r="K3" s="22"/>
      <c r="L3" s="22"/>
      <c r="M3" s="22"/>
      <c r="N3" s="22" t="s">
        <v>30</v>
      </c>
    </row>
    <row r="4" ht="27.15" customHeight="1" spans="1:14">
      <c r="A4" s="36" t="s">
        <v>429</v>
      </c>
      <c r="B4" s="36" t="s">
        <v>445</v>
      </c>
      <c r="C4" s="36" t="s">
        <v>446</v>
      </c>
      <c r="D4" s="36" t="s">
        <v>157</v>
      </c>
      <c r="E4" s="36"/>
      <c r="F4" s="36"/>
      <c r="G4" s="36"/>
      <c r="H4" s="36"/>
      <c r="I4" s="36"/>
      <c r="J4" s="36"/>
      <c r="K4" s="36"/>
      <c r="L4" s="36"/>
      <c r="M4" s="36"/>
      <c r="N4" s="36"/>
    </row>
    <row r="5" ht="23.4" customHeight="1" spans="1:14">
      <c r="A5" s="36" t="s">
        <v>435</v>
      </c>
      <c r="B5" s="36"/>
      <c r="C5" s="36" t="s">
        <v>447</v>
      </c>
      <c r="D5" s="36" t="s">
        <v>33</v>
      </c>
      <c r="E5" s="36" t="s">
        <v>36</v>
      </c>
      <c r="F5" s="36" t="s">
        <v>436</v>
      </c>
      <c r="G5" s="36" t="s">
        <v>437</v>
      </c>
      <c r="H5" s="36" t="s">
        <v>39</v>
      </c>
      <c r="I5" s="36" t="s">
        <v>438</v>
      </c>
      <c r="J5" s="36"/>
      <c r="K5" s="36"/>
      <c r="L5" s="36"/>
      <c r="M5" s="36"/>
      <c r="N5" s="36"/>
    </row>
    <row r="6" ht="28.65" customHeight="1" spans="1:14">
      <c r="A6" s="36"/>
      <c r="B6" s="36"/>
      <c r="C6" s="36"/>
      <c r="D6" s="36"/>
      <c r="E6" s="36" t="s">
        <v>35</v>
      </c>
      <c r="F6" s="36"/>
      <c r="G6" s="36"/>
      <c r="H6" s="36"/>
      <c r="I6" s="36" t="s">
        <v>35</v>
      </c>
      <c r="J6" s="36" t="s">
        <v>42</v>
      </c>
      <c r="K6" s="36" t="s">
        <v>43</v>
      </c>
      <c r="L6" s="39" t="s">
        <v>44</v>
      </c>
      <c r="M6" s="39" t="s">
        <v>45</v>
      </c>
      <c r="N6" s="39" t="s">
        <v>46</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1"/>
      <c r="B8" s="21"/>
      <c r="C8" s="21"/>
      <c r="D8" s="38"/>
      <c r="E8" s="38"/>
      <c r="F8" s="38"/>
      <c r="G8" s="38"/>
      <c r="H8" s="38"/>
      <c r="I8" s="38"/>
      <c r="J8" s="38"/>
      <c r="K8" s="38"/>
      <c r="L8" s="38"/>
      <c r="M8" s="38"/>
      <c r="N8" s="38"/>
    </row>
    <row r="9" ht="20.25" customHeight="1" spans="1:14">
      <c r="A9" s="21"/>
      <c r="B9" s="21"/>
      <c r="C9" s="21"/>
      <c r="D9" s="38"/>
      <c r="E9" s="38"/>
      <c r="F9" s="38"/>
      <c r="G9" s="38"/>
      <c r="H9" s="38"/>
      <c r="I9" s="38"/>
      <c r="J9" s="38"/>
      <c r="K9" s="38"/>
      <c r="L9" s="38"/>
      <c r="M9" s="38"/>
      <c r="N9" s="38"/>
    </row>
    <row r="10" ht="20.25" customHeight="1" spans="1:14">
      <c r="A10" s="23" t="s">
        <v>33</v>
      </c>
      <c r="B10" s="23"/>
      <c r="C10" s="23"/>
      <c r="D10" s="38"/>
      <c r="E10" s="38"/>
      <c r="F10" s="38"/>
      <c r="G10" s="38"/>
      <c r="H10" s="38"/>
      <c r="I10" s="38"/>
      <c r="J10" s="38"/>
      <c r="K10" s="38"/>
      <c r="L10" s="38"/>
      <c r="M10" s="38"/>
      <c r="N10" s="38"/>
    </row>
    <row r="11" customHeight="1" spans="1:1">
      <c r="A11" t="s">
        <v>426</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opLeftCell="A2" workbookViewId="0">
      <selection activeCell="L12" sqref="L12"/>
    </sheetView>
  </sheetViews>
  <sheetFormatPr defaultColWidth="8.85" defaultRowHeight="15" customHeight="1"/>
  <cols>
    <col min="1" max="1" width="37.1416666666667" customWidth="1"/>
    <col min="2" max="16" width="17.1416666666667" customWidth="1"/>
  </cols>
  <sheetData>
    <row r="1" ht="24.15" customHeight="1" spans="1:14">
      <c r="A1" s="18"/>
      <c r="B1" s="18"/>
      <c r="C1" s="18"/>
      <c r="D1" s="18"/>
      <c r="E1" s="18"/>
      <c r="F1" s="18"/>
      <c r="G1" s="18"/>
      <c r="H1" s="18"/>
      <c r="I1" s="18"/>
      <c r="J1" s="18"/>
      <c r="K1" s="18"/>
      <c r="L1" s="18"/>
      <c r="M1" s="18"/>
      <c r="N1" s="22" t="s">
        <v>448</v>
      </c>
    </row>
    <row r="2" ht="45.15" customHeight="1" spans="1:14">
      <c r="A2" s="24" t="s">
        <v>449</v>
      </c>
      <c r="B2" s="24"/>
      <c r="C2" s="24"/>
      <c r="D2" s="24"/>
      <c r="E2" s="24"/>
      <c r="F2" s="24"/>
      <c r="G2" s="24"/>
      <c r="H2" s="24"/>
      <c r="I2" s="24"/>
      <c r="J2" s="24"/>
      <c r="K2" s="24"/>
      <c r="L2" s="24"/>
      <c r="M2" s="24"/>
      <c r="N2" s="24"/>
    </row>
    <row r="3" ht="18.75" customHeight="1" spans="1:16">
      <c r="A3" s="18" t="s">
        <v>2</v>
      </c>
      <c r="B3" s="18"/>
      <c r="C3" s="18"/>
      <c r="D3" s="18"/>
      <c r="E3" s="18"/>
      <c r="F3" s="18"/>
      <c r="G3" s="18"/>
      <c r="H3" s="18"/>
      <c r="I3" s="18"/>
      <c r="J3" s="18"/>
      <c r="K3" s="18"/>
      <c r="L3" s="18"/>
      <c r="M3" s="18"/>
      <c r="P3" s="22" t="s">
        <v>30</v>
      </c>
    </row>
    <row r="4" ht="22.5" customHeight="1" spans="1:16">
      <c r="A4" s="27" t="s">
        <v>450</v>
      </c>
      <c r="B4" s="28" t="s">
        <v>157</v>
      </c>
      <c r="C4" s="28"/>
      <c r="D4" s="28"/>
      <c r="E4" s="28" t="s">
        <v>451</v>
      </c>
      <c r="F4" s="28"/>
      <c r="G4" s="28"/>
      <c r="H4" s="28"/>
      <c r="I4" s="28"/>
      <c r="J4" s="28"/>
      <c r="K4" s="28"/>
      <c r="L4" s="28"/>
      <c r="M4" s="28"/>
      <c r="N4" s="28"/>
      <c r="O4" s="28"/>
      <c r="P4" s="28"/>
    </row>
    <row r="5" ht="22.5" customHeight="1" spans="1:16">
      <c r="A5" s="27"/>
      <c r="B5" s="28" t="s">
        <v>33</v>
      </c>
      <c r="C5" s="28" t="s">
        <v>36</v>
      </c>
      <c r="D5" s="28" t="s">
        <v>436</v>
      </c>
      <c r="E5" s="33" t="s">
        <v>452</v>
      </c>
      <c r="F5" s="33" t="s">
        <v>453</v>
      </c>
      <c r="G5" s="33" t="s">
        <v>454</v>
      </c>
      <c r="H5" s="33" t="s">
        <v>455</v>
      </c>
      <c r="I5" s="33" t="s">
        <v>456</v>
      </c>
      <c r="J5" s="33" t="s">
        <v>457</v>
      </c>
      <c r="K5" s="33" t="s">
        <v>458</v>
      </c>
      <c r="L5" s="33" t="s">
        <v>459</v>
      </c>
      <c r="M5" s="33" t="s">
        <v>460</v>
      </c>
      <c r="N5" s="33" t="s">
        <v>461</v>
      </c>
      <c r="O5" s="33" t="s">
        <v>462</v>
      </c>
      <c r="P5" s="33" t="s">
        <v>463</v>
      </c>
    </row>
    <row r="6" ht="18.75" customHeight="1" spans="1:16">
      <c r="A6" s="29" t="s">
        <v>47</v>
      </c>
      <c r="B6" s="30" t="s">
        <v>48</v>
      </c>
      <c r="C6" s="30" t="s">
        <v>49</v>
      </c>
      <c r="D6" s="30" t="s">
        <v>50</v>
      </c>
      <c r="E6" s="30" t="s">
        <v>51</v>
      </c>
      <c r="F6" s="30" t="s">
        <v>52</v>
      </c>
      <c r="G6" s="30" t="s">
        <v>53</v>
      </c>
      <c r="H6" s="30" t="s">
        <v>54</v>
      </c>
      <c r="I6" s="30" t="s">
        <v>55</v>
      </c>
      <c r="J6" s="30" t="s">
        <v>72</v>
      </c>
      <c r="K6" s="30" t="s">
        <v>464</v>
      </c>
      <c r="L6" s="30" t="s">
        <v>353</v>
      </c>
      <c r="M6" s="30" t="s">
        <v>465</v>
      </c>
      <c r="N6" s="30" t="s">
        <v>466</v>
      </c>
      <c r="O6" s="30" t="s">
        <v>403</v>
      </c>
      <c r="P6" s="30" t="s">
        <v>467</v>
      </c>
    </row>
    <row r="7" ht="18.75" customHeight="1" spans="1:16">
      <c r="A7" s="31"/>
      <c r="B7" s="32"/>
      <c r="C7" s="32"/>
      <c r="D7" s="32"/>
      <c r="E7" s="32"/>
      <c r="F7" s="32"/>
      <c r="G7" s="32"/>
      <c r="H7" s="32"/>
      <c r="I7" s="32"/>
      <c r="J7" s="32"/>
      <c r="K7" s="32"/>
      <c r="L7" s="32"/>
      <c r="M7" s="32"/>
      <c r="N7" s="32"/>
      <c r="O7" s="34"/>
      <c r="P7" s="34"/>
    </row>
    <row r="8" ht="18.75" customHeight="1" spans="1:16">
      <c r="A8" s="29"/>
      <c r="B8" s="32"/>
      <c r="C8" s="32"/>
      <c r="D8" s="32"/>
      <c r="E8" s="32"/>
      <c r="F8" s="32"/>
      <c r="G8" s="32"/>
      <c r="H8" s="32"/>
      <c r="I8" s="32"/>
      <c r="J8" s="32"/>
      <c r="K8" s="32"/>
      <c r="L8" s="32"/>
      <c r="M8" s="32"/>
      <c r="N8" s="32"/>
      <c r="O8" s="34"/>
      <c r="P8" s="34"/>
    </row>
    <row r="9" customHeight="1" spans="1:1">
      <c r="A9" t="s">
        <v>426</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8" sqref="D2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22" t="s">
        <v>468</v>
      </c>
    </row>
    <row r="2" ht="52.05" customHeight="1" spans="1:10">
      <c r="A2" s="24" t="s">
        <v>469</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0" t="s">
        <v>246</v>
      </c>
      <c r="B4" s="20" t="s">
        <v>247</v>
      </c>
      <c r="C4" s="20" t="s">
        <v>248</v>
      </c>
      <c r="D4" s="20" t="s">
        <v>249</v>
      </c>
      <c r="E4" s="20" t="s">
        <v>250</v>
      </c>
      <c r="F4" s="20" t="s">
        <v>251</v>
      </c>
      <c r="G4" s="20" t="s">
        <v>252</v>
      </c>
      <c r="H4" s="20" t="s">
        <v>253</v>
      </c>
      <c r="I4" s="20" t="s">
        <v>254</v>
      </c>
      <c r="J4" s="20" t="s">
        <v>255</v>
      </c>
    </row>
    <row r="5" ht="18.75" customHeight="1" spans="1:10">
      <c r="A5" s="20" t="s">
        <v>47</v>
      </c>
      <c r="B5" s="20" t="s">
        <v>48</v>
      </c>
      <c r="C5" s="20" t="s">
        <v>49</v>
      </c>
      <c r="D5" s="20" t="s">
        <v>50</v>
      </c>
      <c r="E5" s="20" t="s">
        <v>51</v>
      </c>
      <c r="F5" s="20" t="s">
        <v>52</v>
      </c>
      <c r="G5" s="20" t="s">
        <v>53</v>
      </c>
      <c r="H5" s="20" t="s">
        <v>54</v>
      </c>
      <c r="I5" s="20" t="s">
        <v>55</v>
      </c>
      <c r="J5" s="20" t="s">
        <v>72</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426</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D16" sqref="D16"/>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22" t="s">
        <v>470</v>
      </c>
    </row>
    <row r="2" ht="41.4" customHeight="1" spans="1:8">
      <c r="A2" s="19" t="s">
        <v>471</v>
      </c>
      <c r="B2" s="19"/>
      <c r="C2" s="19"/>
      <c r="D2" s="19"/>
      <c r="E2" s="19"/>
      <c r="F2" s="19"/>
      <c r="G2" s="19"/>
      <c r="H2" s="19"/>
    </row>
    <row r="3" ht="18.75" customHeight="1" spans="1:8">
      <c r="A3" s="18" t="s">
        <v>2</v>
      </c>
      <c r="B3" s="18"/>
      <c r="C3" s="18"/>
      <c r="D3" s="18"/>
      <c r="E3" s="18"/>
      <c r="F3" s="18"/>
      <c r="G3" s="18"/>
      <c r="H3" s="18"/>
    </row>
    <row r="4" ht="18.75" customHeight="1" spans="1:8">
      <c r="A4" s="20" t="s">
        <v>150</v>
      </c>
      <c r="B4" s="20" t="s">
        <v>472</v>
      </c>
      <c r="C4" s="20" t="s">
        <v>473</v>
      </c>
      <c r="D4" s="20" t="s">
        <v>474</v>
      </c>
      <c r="E4" s="20" t="s">
        <v>432</v>
      </c>
      <c r="F4" s="20" t="s">
        <v>475</v>
      </c>
      <c r="G4" s="20"/>
      <c r="H4" s="20"/>
    </row>
    <row r="5" ht="18.75" customHeight="1" spans="1:8">
      <c r="A5" s="20"/>
      <c r="B5" s="20"/>
      <c r="C5" s="20"/>
      <c r="D5" s="20"/>
      <c r="E5" s="20"/>
      <c r="F5" s="20" t="s">
        <v>433</v>
      </c>
      <c r="G5" s="20" t="s">
        <v>476</v>
      </c>
      <c r="H5" s="20" t="s">
        <v>477</v>
      </c>
    </row>
    <row r="6" ht="18.75" customHeight="1" spans="1:8">
      <c r="A6" s="20" t="s">
        <v>47</v>
      </c>
      <c r="B6" s="20" t="s">
        <v>48</v>
      </c>
      <c r="C6" s="20" t="s">
        <v>49</v>
      </c>
      <c r="D6" s="20" t="s">
        <v>50</v>
      </c>
      <c r="E6" s="20" t="s">
        <v>51</v>
      </c>
      <c r="F6" s="20" t="s">
        <v>52</v>
      </c>
      <c r="G6" s="20" t="s">
        <v>53</v>
      </c>
      <c r="H6" s="20" t="s">
        <v>54</v>
      </c>
    </row>
    <row r="7" ht="18.75" customHeight="1" spans="1:8">
      <c r="A7" s="21"/>
      <c r="B7" s="21"/>
      <c r="C7" s="21"/>
      <c r="D7" s="21"/>
      <c r="E7" s="23"/>
      <c r="F7" s="23"/>
      <c r="G7" s="17"/>
      <c r="H7" s="17"/>
    </row>
    <row r="8" customHeight="1" spans="1:1">
      <c r="A8" t="s">
        <v>426</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7"/>
      <c r="I1" s="7"/>
      <c r="J1" s="7"/>
      <c r="K1" s="7" t="s">
        <v>478</v>
      </c>
    </row>
    <row r="2" ht="45" customHeight="1" spans="1:11">
      <c r="A2" s="2" t="s">
        <v>479</v>
      </c>
      <c r="B2" s="2"/>
      <c r="C2" s="2"/>
      <c r="D2" s="2"/>
      <c r="E2" s="2"/>
      <c r="F2" s="2"/>
      <c r="G2" s="2"/>
      <c r="H2" s="2"/>
      <c r="I2" s="2"/>
      <c r="J2" s="2"/>
      <c r="K2" s="2"/>
    </row>
    <row r="3" ht="18.75" customHeight="1" spans="1:11">
      <c r="A3" s="3" t="s">
        <v>2</v>
      </c>
      <c r="B3" s="3"/>
      <c r="C3" s="3"/>
      <c r="D3" s="3"/>
      <c r="E3" s="3"/>
      <c r="F3" s="3"/>
      <c r="G3" s="3"/>
      <c r="H3" s="8"/>
      <c r="I3" s="8"/>
      <c r="J3" s="8"/>
      <c r="K3" s="8" t="s">
        <v>30</v>
      </c>
    </row>
    <row r="4" ht="18.75" customHeight="1" spans="1:11">
      <c r="A4" s="12" t="s">
        <v>212</v>
      </c>
      <c r="B4" s="12" t="s">
        <v>152</v>
      </c>
      <c r="C4" s="12" t="s">
        <v>213</v>
      </c>
      <c r="D4" s="12" t="s">
        <v>153</v>
      </c>
      <c r="E4" s="12" t="s">
        <v>154</v>
      </c>
      <c r="F4" s="12" t="s">
        <v>214</v>
      </c>
      <c r="G4" s="12" t="s">
        <v>156</v>
      </c>
      <c r="H4" s="12" t="s">
        <v>33</v>
      </c>
      <c r="I4" s="12" t="s">
        <v>480</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33</v>
      </c>
      <c r="B10" s="16"/>
      <c r="C10" s="16"/>
      <c r="D10" s="16"/>
      <c r="E10" s="16"/>
      <c r="F10" s="16"/>
      <c r="G10" s="16"/>
      <c r="H10" s="17"/>
      <c r="I10" s="17"/>
      <c r="J10" s="17"/>
      <c r="K10" s="17"/>
    </row>
    <row r="11" customHeight="1" spans="1:1">
      <c r="A11" t="s">
        <v>426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C19" sqref="C19"/>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7"/>
      <c r="F1" s="7"/>
      <c r="G1" s="7" t="s">
        <v>481</v>
      </c>
    </row>
    <row r="2" ht="45" customHeight="1" spans="1:7">
      <c r="A2" s="2" t="s">
        <v>482</v>
      </c>
      <c r="B2" s="2"/>
      <c r="C2" s="2"/>
      <c r="D2" s="2"/>
      <c r="E2" s="2"/>
      <c r="F2" s="2"/>
      <c r="G2" s="2"/>
    </row>
    <row r="3" ht="24.15" customHeight="1" spans="1:7">
      <c r="A3" s="3" t="s">
        <v>2</v>
      </c>
      <c r="B3" s="3"/>
      <c r="C3" s="3"/>
      <c r="D3" s="3"/>
      <c r="E3" s="8"/>
      <c r="F3" s="8"/>
      <c r="G3" s="8" t="s">
        <v>30</v>
      </c>
    </row>
    <row r="4" ht="18.75" customHeight="1" spans="1:7">
      <c r="A4" s="4" t="s">
        <v>213</v>
      </c>
      <c r="B4" s="4" t="s">
        <v>212</v>
      </c>
      <c r="C4" s="4" t="s">
        <v>152</v>
      </c>
      <c r="D4" s="4" t="s">
        <v>483</v>
      </c>
      <c r="E4" s="4" t="s">
        <v>36</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47</v>
      </c>
      <c r="B7" s="5">
        <v>2</v>
      </c>
      <c r="C7" s="5">
        <v>3</v>
      </c>
      <c r="D7" s="5">
        <v>4</v>
      </c>
      <c r="E7" s="5">
        <v>5</v>
      </c>
      <c r="F7" s="5">
        <v>6</v>
      </c>
      <c r="G7" s="5">
        <v>7</v>
      </c>
    </row>
    <row r="8" ht="18.75" customHeight="1" spans="1:7">
      <c r="A8" s="5" t="s">
        <v>57</v>
      </c>
      <c r="B8" s="5" t="s">
        <v>217</v>
      </c>
      <c r="C8" s="5" t="s">
        <v>219</v>
      </c>
      <c r="D8" s="5" t="s">
        <v>484</v>
      </c>
      <c r="E8" s="9">
        <v>40000</v>
      </c>
      <c r="F8" s="5"/>
      <c r="G8" s="5"/>
    </row>
    <row r="9" ht="18.75" customHeight="1" spans="1:7">
      <c r="A9" s="5" t="s">
        <v>57</v>
      </c>
      <c r="B9" s="5" t="s">
        <v>217</v>
      </c>
      <c r="C9" s="5" t="s">
        <v>223</v>
      </c>
      <c r="D9" s="5" t="s">
        <v>484</v>
      </c>
      <c r="E9" s="9">
        <v>130000</v>
      </c>
      <c r="F9" s="5"/>
      <c r="G9" s="5"/>
    </row>
    <row r="10" ht="18.75" customHeight="1" spans="1:7">
      <c r="A10" s="5" t="s">
        <v>57</v>
      </c>
      <c r="B10" s="5" t="s">
        <v>225</v>
      </c>
      <c r="C10" s="5" t="s">
        <v>227</v>
      </c>
      <c r="D10" s="5" t="s">
        <v>484</v>
      </c>
      <c r="E10" s="9">
        <v>24800</v>
      </c>
      <c r="F10" s="5"/>
      <c r="G10" s="5"/>
    </row>
    <row r="11" ht="18.75" customHeight="1" spans="1:7">
      <c r="A11" s="5" t="s">
        <v>57</v>
      </c>
      <c r="B11" s="5" t="s">
        <v>225</v>
      </c>
      <c r="C11" s="5" t="s">
        <v>230</v>
      </c>
      <c r="D11" s="5" t="s">
        <v>484</v>
      </c>
      <c r="E11" s="9">
        <v>90000</v>
      </c>
      <c r="F11" s="5"/>
      <c r="G11" s="5"/>
    </row>
    <row r="12" ht="18.75" customHeight="1" spans="1:7">
      <c r="A12" s="5" t="s">
        <v>57</v>
      </c>
      <c r="B12" s="5" t="s">
        <v>225</v>
      </c>
      <c r="C12" s="5" t="s">
        <v>232</v>
      </c>
      <c r="D12" s="5" t="s">
        <v>484</v>
      </c>
      <c r="E12" s="9">
        <v>10120</v>
      </c>
      <c r="F12" s="5"/>
      <c r="G12" s="5"/>
    </row>
    <row r="13" ht="18.75" customHeight="1" spans="1:7">
      <c r="A13" s="5" t="s">
        <v>57</v>
      </c>
      <c r="B13" s="5" t="s">
        <v>233</v>
      </c>
      <c r="C13" s="5" t="s">
        <v>235</v>
      </c>
      <c r="D13" s="5" t="s">
        <v>484</v>
      </c>
      <c r="E13" s="9">
        <v>260557.6</v>
      </c>
      <c r="F13" s="5"/>
      <c r="G13" s="5"/>
    </row>
    <row r="14" ht="18.75" customHeight="1" spans="1:7">
      <c r="A14" s="5" t="s">
        <v>57</v>
      </c>
      <c r="B14" s="5" t="s">
        <v>225</v>
      </c>
      <c r="C14" s="5" t="s">
        <v>238</v>
      </c>
      <c r="D14" s="5" t="s">
        <v>484</v>
      </c>
      <c r="E14" s="9">
        <v>50000</v>
      </c>
      <c r="F14" s="5"/>
      <c r="G14" s="5"/>
    </row>
    <row r="15" ht="18.75" customHeight="1" spans="1:7">
      <c r="A15" s="5" t="s">
        <v>57</v>
      </c>
      <c r="B15" s="5" t="s">
        <v>233</v>
      </c>
      <c r="C15" s="5" t="s">
        <v>243</v>
      </c>
      <c r="D15" s="5" t="s">
        <v>484</v>
      </c>
      <c r="E15" s="9">
        <v>145200</v>
      </c>
      <c r="F15" s="5"/>
      <c r="G15" s="5"/>
    </row>
    <row r="16" ht="20.25" customHeight="1" spans="1:7">
      <c r="A16" s="6" t="s">
        <v>33</v>
      </c>
      <c r="B16" s="6"/>
      <c r="C16" s="6"/>
      <c r="D16" s="6"/>
      <c r="E16" s="10">
        <f>SUM(E8:E15)</f>
        <v>750677.6</v>
      </c>
      <c r="F16" s="11"/>
      <c r="G16" s="11"/>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E19" sqref="E1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7"/>
      <c r="J1" s="7"/>
      <c r="K1" s="7"/>
      <c r="L1" s="7"/>
      <c r="M1" s="7"/>
      <c r="N1" s="7"/>
      <c r="O1" s="7"/>
      <c r="P1" s="7"/>
      <c r="Q1" s="7"/>
      <c r="R1" s="7"/>
      <c r="S1" s="7" t="s">
        <v>28</v>
      </c>
    </row>
    <row r="2" ht="37.5" customHeight="1" spans="1:19">
      <c r="A2" s="2" t="s">
        <v>29</v>
      </c>
      <c r="B2" s="2"/>
      <c r="C2" s="2"/>
      <c r="D2" s="2"/>
      <c r="E2" s="2"/>
      <c r="F2" s="2"/>
      <c r="G2" s="2"/>
      <c r="H2" s="2"/>
      <c r="I2" s="2"/>
      <c r="J2" s="2"/>
      <c r="K2" s="2"/>
      <c r="L2" s="2"/>
      <c r="M2" s="2"/>
      <c r="N2" s="2"/>
      <c r="O2" s="2"/>
      <c r="P2" s="2"/>
      <c r="Q2" s="2"/>
      <c r="R2" s="2"/>
      <c r="S2" s="2"/>
    </row>
    <row r="3" ht="18.75" customHeight="1" spans="1:19">
      <c r="A3" s="3" t="s">
        <v>2</v>
      </c>
      <c r="B3" s="3"/>
      <c r="C3" s="3"/>
      <c r="D3" s="3"/>
      <c r="E3" s="79"/>
      <c r="F3" s="79"/>
      <c r="G3" s="79"/>
      <c r="H3" s="79"/>
      <c r="I3" s="8"/>
      <c r="J3" s="8"/>
      <c r="K3" s="8"/>
      <c r="L3" s="8"/>
      <c r="M3" s="8"/>
      <c r="N3" s="8"/>
      <c r="O3" s="8"/>
      <c r="P3" s="8"/>
      <c r="Q3" s="8"/>
      <c r="R3" s="8"/>
      <c r="S3" s="8" t="s">
        <v>30</v>
      </c>
    </row>
    <row r="4" ht="18.75" customHeight="1" spans="1:19">
      <c r="A4" s="12" t="s">
        <v>31</v>
      </c>
      <c r="B4" s="102" t="s">
        <v>32</v>
      </c>
      <c r="C4" s="102" t="s">
        <v>33</v>
      </c>
      <c r="D4" s="102" t="s">
        <v>34</v>
      </c>
      <c r="E4" s="102"/>
      <c r="F4" s="102"/>
      <c r="G4" s="102"/>
      <c r="H4" s="102"/>
      <c r="I4" s="102"/>
      <c r="J4" s="105"/>
      <c r="K4" s="105"/>
      <c r="L4" s="105"/>
      <c r="M4" s="105"/>
      <c r="N4" s="105"/>
      <c r="O4" s="102" t="s">
        <v>21</v>
      </c>
      <c r="P4" s="102"/>
      <c r="Q4" s="102"/>
      <c r="R4" s="102"/>
      <c r="S4" s="102"/>
    </row>
    <row r="5" ht="18.75" customHeight="1" spans="1:19">
      <c r="A5" s="12"/>
      <c r="B5" s="102"/>
      <c r="C5" s="102"/>
      <c r="D5" s="103" t="s">
        <v>35</v>
      </c>
      <c r="E5" s="103" t="s">
        <v>36</v>
      </c>
      <c r="F5" s="103" t="s">
        <v>37</v>
      </c>
      <c r="G5" s="103" t="s">
        <v>38</v>
      </c>
      <c r="H5" s="103" t="s">
        <v>39</v>
      </c>
      <c r="I5" s="106" t="s">
        <v>40</v>
      </c>
      <c r="J5" s="107"/>
      <c r="K5" s="107"/>
      <c r="L5" s="107"/>
      <c r="M5" s="107"/>
      <c r="N5" s="107"/>
      <c r="O5" s="106" t="s">
        <v>35</v>
      </c>
      <c r="P5" s="106" t="s">
        <v>36</v>
      </c>
      <c r="Q5" s="106" t="s">
        <v>37</v>
      </c>
      <c r="R5" s="106" t="s">
        <v>38</v>
      </c>
      <c r="S5" s="103" t="s">
        <v>41</v>
      </c>
    </row>
    <row r="6" ht="18.75" customHeight="1" spans="1:19">
      <c r="A6" s="12"/>
      <c r="B6" s="102"/>
      <c r="C6" s="102"/>
      <c r="D6" s="103"/>
      <c r="E6" s="103"/>
      <c r="F6" s="103"/>
      <c r="G6" s="103"/>
      <c r="H6" s="103"/>
      <c r="I6" s="106" t="s">
        <v>35</v>
      </c>
      <c r="J6" s="106" t="s">
        <v>42</v>
      </c>
      <c r="K6" s="106" t="s">
        <v>43</v>
      </c>
      <c r="L6" s="106" t="s">
        <v>44</v>
      </c>
      <c r="M6" s="106" t="s">
        <v>45</v>
      </c>
      <c r="N6" s="106" t="s">
        <v>46</v>
      </c>
      <c r="O6" s="106"/>
      <c r="P6" s="106"/>
      <c r="Q6" s="106"/>
      <c r="R6" s="106"/>
      <c r="S6" s="103"/>
    </row>
    <row r="7" ht="18.75" customHeight="1" spans="1:19">
      <c r="A7" s="104" t="s">
        <v>47</v>
      </c>
      <c r="B7" s="13" t="s">
        <v>48</v>
      </c>
      <c r="C7" s="13" t="s">
        <v>49</v>
      </c>
      <c r="D7" s="13" t="s">
        <v>50</v>
      </c>
      <c r="E7" s="104" t="s">
        <v>51</v>
      </c>
      <c r="F7" s="13" t="s">
        <v>52</v>
      </c>
      <c r="G7" s="13" t="s">
        <v>53</v>
      </c>
      <c r="H7" s="104" t="s">
        <v>54</v>
      </c>
      <c r="I7" s="13" t="s">
        <v>55</v>
      </c>
      <c r="J7" s="13">
        <v>10</v>
      </c>
      <c r="K7" s="13">
        <v>11</v>
      </c>
      <c r="L7" s="13">
        <v>12</v>
      </c>
      <c r="M7" s="13">
        <v>13</v>
      </c>
      <c r="N7" s="13">
        <v>14</v>
      </c>
      <c r="O7" s="13">
        <v>15</v>
      </c>
      <c r="P7" s="13">
        <v>16</v>
      </c>
      <c r="Q7" s="13">
        <v>17</v>
      </c>
      <c r="R7" s="13">
        <v>18</v>
      </c>
      <c r="S7" s="13">
        <v>19</v>
      </c>
    </row>
    <row r="8" ht="18.75" customHeight="1" spans="1:19">
      <c r="A8" s="78" t="s">
        <v>56</v>
      </c>
      <c r="B8" s="78" t="s">
        <v>57</v>
      </c>
      <c r="C8" s="80">
        <v>4514979.6</v>
      </c>
      <c r="D8" s="80">
        <v>4514979.6</v>
      </c>
      <c r="E8" s="80">
        <v>4514979.6</v>
      </c>
      <c r="F8" s="13"/>
      <c r="G8" s="13"/>
      <c r="H8" s="104"/>
      <c r="I8" s="13"/>
      <c r="J8" s="13"/>
      <c r="K8" s="13"/>
      <c r="L8" s="13"/>
      <c r="M8" s="13"/>
      <c r="N8" s="13"/>
      <c r="O8" s="13"/>
      <c r="P8" s="13"/>
      <c r="Q8" s="13"/>
      <c r="R8" s="13"/>
      <c r="S8" s="13"/>
    </row>
    <row r="9" ht="20.25" customHeight="1" spans="1:19">
      <c r="A9" s="93" t="s">
        <v>58</v>
      </c>
      <c r="B9" s="93" t="s">
        <v>57</v>
      </c>
      <c r="C9" s="80">
        <v>4514979.6</v>
      </c>
      <c r="D9" s="80">
        <v>4514979.6</v>
      </c>
      <c r="E9" s="80">
        <v>4514979.6</v>
      </c>
      <c r="F9" s="17"/>
      <c r="G9" s="17"/>
      <c r="H9" s="17"/>
      <c r="I9" s="17"/>
      <c r="J9" s="17"/>
      <c r="K9" s="17"/>
      <c r="L9" s="17"/>
      <c r="M9" s="17"/>
      <c r="N9" s="17"/>
      <c r="O9" s="17"/>
      <c r="P9" s="17"/>
      <c r="Q9" s="17"/>
      <c r="R9" s="17"/>
      <c r="S9" s="17"/>
    </row>
    <row r="10" ht="20.25" customHeight="1" spans="1:19">
      <c r="A10" s="59" t="s">
        <v>33</v>
      </c>
      <c r="B10" s="59"/>
      <c r="C10" s="80">
        <v>4514979.6</v>
      </c>
      <c r="D10" s="80">
        <v>4514979.6</v>
      </c>
      <c r="E10" s="80">
        <v>4514979.6</v>
      </c>
      <c r="F10" s="17"/>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10" workbookViewId="0">
      <selection activeCell="F33" sqref="F3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7"/>
      <c r="K1" s="7"/>
      <c r="L1" s="7"/>
      <c r="M1" s="7"/>
      <c r="N1" s="7"/>
      <c r="O1" s="7" t="s">
        <v>59</v>
      </c>
    </row>
    <row r="2" ht="37.5" customHeight="1" spans="1:15">
      <c r="A2" s="2" t="s">
        <v>60</v>
      </c>
      <c r="B2" s="2"/>
      <c r="C2" s="2"/>
      <c r="D2" s="2"/>
      <c r="E2" s="2"/>
      <c r="F2" s="2"/>
      <c r="G2" s="2"/>
      <c r="H2" s="2"/>
      <c r="I2" s="2"/>
      <c r="J2" s="2"/>
      <c r="K2" s="81"/>
      <c r="L2" s="81"/>
      <c r="M2" s="81"/>
      <c r="N2" s="81"/>
      <c r="O2" s="81"/>
    </row>
    <row r="3" ht="18.75" customHeight="1" spans="1:15">
      <c r="A3" s="56" t="s">
        <v>2</v>
      </c>
      <c r="B3" s="56"/>
      <c r="C3" s="56"/>
      <c r="D3" s="56"/>
      <c r="E3" s="56"/>
      <c r="F3" s="56"/>
      <c r="G3" s="56"/>
      <c r="H3" s="56"/>
      <c r="I3" s="56"/>
      <c r="J3" s="7"/>
      <c r="K3" s="7"/>
      <c r="L3" s="7"/>
      <c r="M3" s="7"/>
      <c r="N3" s="7"/>
      <c r="O3" s="7" t="s">
        <v>30</v>
      </c>
    </row>
    <row r="4" ht="18.75" customHeight="1" spans="1:15">
      <c r="A4" s="12" t="s">
        <v>61</v>
      </c>
      <c r="B4" s="12" t="s">
        <v>62</v>
      </c>
      <c r="C4" s="58" t="s">
        <v>33</v>
      </c>
      <c r="D4" s="58" t="s">
        <v>36</v>
      </c>
      <c r="E4" s="58"/>
      <c r="F4" s="58"/>
      <c r="G4" s="12" t="s">
        <v>37</v>
      </c>
      <c r="H4" s="58" t="s">
        <v>38</v>
      </c>
      <c r="I4" s="12" t="s">
        <v>63</v>
      </c>
      <c r="J4" s="58" t="s">
        <v>64</v>
      </c>
      <c r="K4" s="58"/>
      <c r="L4" s="58"/>
      <c r="M4" s="58"/>
      <c r="N4" s="58"/>
      <c r="O4" s="58"/>
    </row>
    <row r="5" ht="18.75" customHeight="1" spans="1:15">
      <c r="A5" s="12"/>
      <c r="B5" s="12"/>
      <c r="C5" s="58"/>
      <c r="D5" s="58" t="s">
        <v>35</v>
      </c>
      <c r="E5" s="58" t="s">
        <v>65</v>
      </c>
      <c r="F5" s="58" t="s">
        <v>66</v>
      </c>
      <c r="G5" s="12"/>
      <c r="H5" s="58"/>
      <c r="I5" s="12"/>
      <c r="J5" s="58" t="s">
        <v>35</v>
      </c>
      <c r="K5" s="58" t="s">
        <v>67</v>
      </c>
      <c r="L5" s="13" t="s">
        <v>68</v>
      </c>
      <c r="M5" s="13" t="s">
        <v>69</v>
      </c>
      <c r="N5" s="13"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18.75" customHeight="1" spans="1:15">
      <c r="A7" s="78" t="s">
        <v>73</v>
      </c>
      <c r="B7" s="78" t="s">
        <v>74</v>
      </c>
      <c r="C7" s="80">
        <v>3245708</v>
      </c>
      <c r="D7" s="80">
        <v>3245708</v>
      </c>
      <c r="E7" s="80">
        <v>2755588</v>
      </c>
      <c r="F7" s="80">
        <v>490120</v>
      </c>
      <c r="G7" s="13"/>
      <c r="H7" s="13"/>
      <c r="I7" s="13"/>
      <c r="J7" s="13"/>
      <c r="K7" s="13"/>
      <c r="L7" s="13"/>
      <c r="M7" s="13"/>
      <c r="N7" s="13"/>
      <c r="O7" s="13"/>
    </row>
    <row r="8" ht="18.75" customHeight="1" spans="1:15">
      <c r="A8" s="93" t="s">
        <v>75</v>
      </c>
      <c r="B8" s="93" t="s">
        <v>76</v>
      </c>
      <c r="C8" s="80">
        <v>180000</v>
      </c>
      <c r="D8" s="80">
        <v>180000</v>
      </c>
      <c r="E8" s="80"/>
      <c r="F8" s="80">
        <v>180000</v>
      </c>
      <c r="G8" s="13"/>
      <c r="H8" s="13"/>
      <c r="I8" s="13"/>
      <c r="J8" s="13"/>
      <c r="K8" s="13"/>
      <c r="L8" s="13"/>
      <c r="M8" s="13"/>
      <c r="N8" s="13"/>
      <c r="O8" s="13"/>
    </row>
    <row r="9" ht="18.75" customHeight="1" spans="1:15">
      <c r="A9" s="94" t="s">
        <v>77</v>
      </c>
      <c r="B9" s="94" t="s">
        <v>78</v>
      </c>
      <c r="C9" s="80">
        <v>180000</v>
      </c>
      <c r="D9" s="80">
        <v>180000</v>
      </c>
      <c r="E9" s="80"/>
      <c r="F9" s="80">
        <v>180000</v>
      </c>
      <c r="G9" s="13"/>
      <c r="H9" s="13"/>
      <c r="I9" s="13"/>
      <c r="J9" s="13"/>
      <c r="K9" s="13"/>
      <c r="L9" s="13"/>
      <c r="M9" s="13"/>
      <c r="N9" s="13"/>
      <c r="O9" s="13"/>
    </row>
    <row r="10" ht="18.75" customHeight="1" spans="1:15">
      <c r="A10" s="93" t="s">
        <v>79</v>
      </c>
      <c r="B10" s="93" t="s">
        <v>80</v>
      </c>
      <c r="C10" s="80">
        <v>3055588</v>
      </c>
      <c r="D10" s="80">
        <v>3055588</v>
      </c>
      <c r="E10" s="80">
        <v>2755588</v>
      </c>
      <c r="F10" s="80">
        <v>300000</v>
      </c>
      <c r="G10" s="13"/>
      <c r="H10" s="13"/>
      <c r="I10" s="13"/>
      <c r="J10" s="13"/>
      <c r="K10" s="13"/>
      <c r="L10" s="13"/>
      <c r="M10" s="13"/>
      <c r="N10" s="13"/>
      <c r="O10" s="13"/>
    </row>
    <row r="11" ht="18.75" customHeight="1" spans="1:15">
      <c r="A11" s="94" t="s">
        <v>81</v>
      </c>
      <c r="B11" s="94" t="s">
        <v>82</v>
      </c>
      <c r="C11" s="80">
        <v>2418550</v>
      </c>
      <c r="D11" s="80">
        <v>2418550</v>
      </c>
      <c r="E11" s="80">
        <v>2418550</v>
      </c>
      <c r="F11" s="80"/>
      <c r="G11" s="13"/>
      <c r="H11" s="13"/>
      <c r="I11" s="13"/>
      <c r="J11" s="13"/>
      <c r="K11" s="13"/>
      <c r="L11" s="13"/>
      <c r="M11" s="13"/>
      <c r="N11" s="13"/>
      <c r="O11" s="13"/>
    </row>
    <row r="12" ht="18.75" customHeight="1" spans="1:15">
      <c r="A12" s="94" t="s">
        <v>83</v>
      </c>
      <c r="B12" s="94" t="s">
        <v>84</v>
      </c>
      <c r="C12" s="80">
        <v>24800</v>
      </c>
      <c r="D12" s="80">
        <v>24800</v>
      </c>
      <c r="E12" s="80"/>
      <c r="F12" s="80">
        <v>24800</v>
      </c>
      <c r="G12" s="13"/>
      <c r="H12" s="13"/>
      <c r="I12" s="13"/>
      <c r="J12" s="13"/>
      <c r="K12" s="13"/>
      <c r="L12" s="13"/>
      <c r="M12" s="13"/>
      <c r="N12" s="13"/>
      <c r="O12" s="13"/>
    </row>
    <row r="13" ht="18.75" customHeight="1" spans="1:15">
      <c r="A13" s="94" t="s">
        <v>85</v>
      </c>
      <c r="B13" s="94" t="s">
        <v>86</v>
      </c>
      <c r="C13" s="80">
        <v>275200</v>
      </c>
      <c r="D13" s="80">
        <v>275200</v>
      </c>
      <c r="E13" s="80"/>
      <c r="F13" s="80">
        <v>275200</v>
      </c>
      <c r="G13" s="13"/>
      <c r="H13" s="13"/>
      <c r="I13" s="13"/>
      <c r="J13" s="13"/>
      <c r="K13" s="13"/>
      <c r="L13" s="13"/>
      <c r="M13" s="13"/>
      <c r="N13" s="13"/>
      <c r="O13" s="13"/>
    </row>
    <row r="14" ht="18.75" customHeight="1" spans="1:15">
      <c r="A14" s="94" t="s">
        <v>87</v>
      </c>
      <c r="B14" s="94" t="s">
        <v>88</v>
      </c>
      <c r="C14" s="80">
        <v>337038</v>
      </c>
      <c r="D14" s="80">
        <v>337038</v>
      </c>
      <c r="E14" s="80">
        <v>337038</v>
      </c>
      <c r="F14" s="80"/>
      <c r="G14" s="13"/>
      <c r="H14" s="13"/>
      <c r="I14" s="13"/>
      <c r="J14" s="13"/>
      <c r="K14" s="13"/>
      <c r="L14" s="13"/>
      <c r="M14" s="13"/>
      <c r="N14" s="13"/>
      <c r="O14" s="13"/>
    </row>
    <row r="15" ht="18.75" customHeight="1" spans="1:15">
      <c r="A15" s="93" t="s">
        <v>89</v>
      </c>
      <c r="B15" s="93" t="s">
        <v>90</v>
      </c>
      <c r="C15" s="80">
        <v>10120</v>
      </c>
      <c r="D15" s="80">
        <v>10120</v>
      </c>
      <c r="E15" s="80"/>
      <c r="F15" s="80">
        <v>10120</v>
      </c>
      <c r="G15" s="13"/>
      <c r="H15" s="13"/>
      <c r="I15" s="13"/>
      <c r="J15" s="13"/>
      <c r="K15" s="13"/>
      <c r="L15" s="13"/>
      <c r="M15" s="13"/>
      <c r="N15" s="13"/>
      <c r="O15" s="13"/>
    </row>
    <row r="16" ht="18.75" customHeight="1" spans="1:15">
      <c r="A16" s="94" t="s">
        <v>91</v>
      </c>
      <c r="B16" s="94" t="s">
        <v>90</v>
      </c>
      <c r="C16" s="80">
        <v>10120</v>
      </c>
      <c r="D16" s="80">
        <v>10120</v>
      </c>
      <c r="E16" s="80"/>
      <c r="F16" s="80">
        <v>10120</v>
      </c>
      <c r="G16" s="13"/>
      <c r="H16" s="13"/>
      <c r="I16" s="13"/>
      <c r="J16" s="13"/>
      <c r="K16" s="13"/>
      <c r="L16" s="13"/>
      <c r="M16" s="13"/>
      <c r="N16" s="13"/>
      <c r="O16" s="13"/>
    </row>
    <row r="17" ht="18.75" customHeight="1" spans="1:15">
      <c r="A17" s="78" t="s">
        <v>92</v>
      </c>
      <c r="B17" s="78" t="s">
        <v>93</v>
      </c>
      <c r="C17" s="80">
        <v>625203.6</v>
      </c>
      <c r="D17" s="80">
        <v>625203.6</v>
      </c>
      <c r="E17" s="80">
        <v>364646</v>
      </c>
      <c r="F17" s="80">
        <v>260557.6</v>
      </c>
      <c r="G17" s="13"/>
      <c r="H17" s="13"/>
      <c r="I17" s="13"/>
      <c r="J17" s="13"/>
      <c r="K17" s="13"/>
      <c r="L17" s="13"/>
      <c r="M17" s="13"/>
      <c r="N17" s="13"/>
      <c r="O17" s="13"/>
    </row>
    <row r="18" ht="18.75" customHeight="1" spans="1:15">
      <c r="A18" s="93" t="s">
        <v>94</v>
      </c>
      <c r="B18" s="93" t="s">
        <v>95</v>
      </c>
      <c r="C18" s="80">
        <v>364646</v>
      </c>
      <c r="D18" s="80">
        <v>364646</v>
      </c>
      <c r="E18" s="80">
        <v>364646</v>
      </c>
      <c r="F18" s="80"/>
      <c r="G18" s="13"/>
      <c r="H18" s="13"/>
      <c r="I18" s="13"/>
      <c r="J18" s="13"/>
      <c r="K18" s="13"/>
      <c r="L18" s="13"/>
      <c r="M18" s="13"/>
      <c r="N18" s="13"/>
      <c r="O18" s="13"/>
    </row>
    <row r="19" ht="18.75" customHeight="1" spans="1:15">
      <c r="A19" s="94" t="s">
        <v>96</v>
      </c>
      <c r="B19" s="94" t="s">
        <v>97</v>
      </c>
      <c r="C19" s="80">
        <v>3300</v>
      </c>
      <c r="D19" s="80">
        <v>3300</v>
      </c>
      <c r="E19" s="80">
        <v>3300</v>
      </c>
      <c r="F19" s="80"/>
      <c r="G19" s="13"/>
      <c r="H19" s="13"/>
      <c r="I19" s="13"/>
      <c r="J19" s="13"/>
      <c r="K19" s="13"/>
      <c r="L19" s="13"/>
      <c r="M19" s="13"/>
      <c r="N19" s="13"/>
      <c r="O19" s="13"/>
    </row>
    <row r="20" ht="18.75" customHeight="1" spans="1:15">
      <c r="A20" s="94" t="s">
        <v>98</v>
      </c>
      <c r="B20" s="94" t="s">
        <v>99</v>
      </c>
      <c r="C20" s="80">
        <v>361346</v>
      </c>
      <c r="D20" s="80">
        <v>361346</v>
      </c>
      <c r="E20" s="80">
        <v>361346</v>
      </c>
      <c r="F20" s="80"/>
      <c r="G20" s="13"/>
      <c r="H20" s="13"/>
      <c r="I20" s="13"/>
      <c r="J20" s="13"/>
      <c r="K20" s="13"/>
      <c r="L20" s="13"/>
      <c r="M20" s="13"/>
      <c r="N20" s="13"/>
      <c r="O20" s="13"/>
    </row>
    <row r="21" ht="18.75" customHeight="1" spans="1:15">
      <c r="A21" s="93" t="s">
        <v>100</v>
      </c>
      <c r="B21" s="93" t="s">
        <v>101</v>
      </c>
      <c r="C21" s="80">
        <v>260557.6</v>
      </c>
      <c r="D21" s="80">
        <v>260557.6</v>
      </c>
      <c r="E21" s="80"/>
      <c r="F21" s="80">
        <v>260557.6</v>
      </c>
      <c r="G21" s="13"/>
      <c r="H21" s="13"/>
      <c r="I21" s="13"/>
      <c r="J21" s="13"/>
      <c r="K21" s="13"/>
      <c r="L21" s="13"/>
      <c r="M21" s="13"/>
      <c r="N21" s="13"/>
      <c r="O21" s="13"/>
    </row>
    <row r="22" ht="18.75" customHeight="1" spans="1:15">
      <c r="A22" s="94" t="s">
        <v>102</v>
      </c>
      <c r="B22" s="94" t="s">
        <v>103</v>
      </c>
      <c r="C22" s="80">
        <v>260557.6</v>
      </c>
      <c r="D22" s="80">
        <v>260557.6</v>
      </c>
      <c r="E22" s="80"/>
      <c r="F22" s="80">
        <v>260557.6</v>
      </c>
      <c r="G22" s="13"/>
      <c r="H22" s="13"/>
      <c r="I22" s="13"/>
      <c r="J22" s="13"/>
      <c r="K22" s="13"/>
      <c r="L22" s="13"/>
      <c r="M22" s="13"/>
      <c r="N22" s="13"/>
      <c r="O22" s="13"/>
    </row>
    <row r="23" ht="18.75" customHeight="1" spans="1:15">
      <c r="A23" s="78" t="s">
        <v>104</v>
      </c>
      <c r="B23" s="78" t="s">
        <v>105</v>
      </c>
      <c r="C23" s="80">
        <v>332668</v>
      </c>
      <c r="D23" s="80">
        <v>332668</v>
      </c>
      <c r="E23" s="80">
        <v>332668</v>
      </c>
      <c r="F23" s="80"/>
      <c r="G23" s="13"/>
      <c r="H23" s="13"/>
      <c r="I23" s="13"/>
      <c r="J23" s="13"/>
      <c r="K23" s="13"/>
      <c r="L23" s="13"/>
      <c r="M23" s="13"/>
      <c r="N23" s="13"/>
      <c r="O23" s="13"/>
    </row>
    <row r="24" ht="18.75" customHeight="1" spans="1:15">
      <c r="A24" s="93" t="s">
        <v>106</v>
      </c>
      <c r="B24" s="93" t="s">
        <v>107</v>
      </c>
      <c r="C24" s="80">
        <v>332668</v>
      </c>
      <c r="D24" s="80">
        <v>332668</v>
      </c>
      <c r="E24" s="80">
        <v>332668</v>
      </c>
      <c r="F24" s="80"/>
      <c r="G24" s="13"/>
      <c r="H24" s="13"/>
      <c r="I24" s="13"/>
      <c r="J24" s="13"/>
      <c r="K24" s="13"/>
      <c r="L24" s="13"/>
      <c r="M24" s="13"/>
      <c r="N24" s="13"/>
      <c r="O24" s="13"/>
    </row>
    <row r="25" ht="18.75" customHeight="1" spans="1:15">
      <c r="A25" s="94" t="s">
        <v>108</v>
      </c>
      <c r="B25" s="94" t="s">
        <v>109</v>
      </c>
      <c r="C25" s="80">
        <v>170341</v>
      </c>
      <c r="D25" s="80">
        <v>170341</v>
      </c>
      <c r="E25" s="80">
        <v>170341</v>
      </c>
      <c r="F25" s="80"/>
      <c r="G25" s="13"/>
      <c r="H25" s="13"/>
      <c r="I25" s="13"/>
      <c r="J25" s="13"/>
      <c r="K25" s="13"/>
      <c r="L25" s="13"/>
      <c r="M25" s="13"/>
      <c r="N25" s="13"/>
      <c r="O25" s="13"/>
    </row>
    <row r="26" ht="18.75" customHeight="1" spans="1:15">
      <c r="A26" s="94" t="s">
        <v>110</v>
      </c>
      <c r="B26" s="94" t="s">
        <v>111</v>
      </c>
      <c r="C26" s="80">
        <v>27098</v>
      </c>
      <c r="D26" s="80">
        <v>27098</v>
      </c>
      <c r="E26" s="80">
        <v>27098</v>
      </c>
      <c r="F26" s="80"/>
      <c r="G26" s="13"/>
      <c r="H26" s="13"/>
      <c r="I26" s="13"/>
      <c r="J26" s="13"/>
      <c r="K26" s="13"/>
      <c r="L26" s="13"/>
      <c r="M26" s="13"/>
      <c r="N26" s="13"/>
      <c r="O26" s="13"/>
    </row>
    <row r="27" ht="18.75" customHeight="1" spans="1:15">
      <c r="A27" s="94" t="s">
        <v>112</v>
      </c>
      <c r="B27" s="94" t="s">
        <v>113</v>
      </c>
      <c r="C27" s="80">
        <v>130712</v>
      </c>
      <c r="D27" s="80">
        <v>130712</v>
      </c>
      <c r="E27" s="80">
        <v>130712</v>
      </c>
      <c r="F27" s="80"/>
      <c r="G27" s="13"/>
      <c r="H27" s="13"/>
      <c r="I27" s="13"/>
      <c r="J27" s="13"/>
      <c r="K27" s="13"/>
      <c r="L27" s="13"/>
      <c r="M27" s="13"/>
      <c r="N27" s="13"/>
      <c r="O27" s="13"/>
    </row>
    <row r="28" ht="18.75" customHeight="1" spans="1:15">
      <c r="A28" s="94" t="s">
        <v>114</v>
      </c>
      <c r="B28" s="94" t="s">
        <v>115</v>
      </c>
      <c r="C28" s="80">
        <v>4517</v>
      </c>
      <c r="D28" s="80">
        <v>4517</v>
      </c>
      <c r="E28" s="80">
        <v>4517</v>
      </c>
      <c r="F28" s="80"/>
      <c r="G28" s="13"/>
      <c r="H28" s="13"/>
      <c r="I28" s="13"/>
      <c r="J28" s="13"/>
      <c r="K28" s="13"/>
      <c r="L28" s="13"/>
      <c r="M28" s="13"/>
      <c r="N28" s="13"/>
      <c r="O28" s="13"/>
    </row>
    <row r="29" ht="18.75" customHeight="1" spans="1:15">
      <c r="A29" s="78" t="s">
        <v>116</v>
      </c>
      <c r="B29" s="78" t="s">
        <v>117</v>
      </c>
      <c r="C29" s="80">
        <v>311400</v>
      </c>
      <c r="D29" s="80">
        <v>311400</v>
      </c>
      <c r="E29" s="80">
        <v>311400</v>
      </c>
      <c r="F29" s="80"/>
      <c r="G29" s="13"/>
      <c r="H29" s="13"/>
      <c r="I29" s="13"/>
      <c r="J29" s="13"/>
      <c r="K29" s="13"/>
      <c r="L29" s="13"/>
      <c r="M29" s="13"/>
      <c r="N29" s="13"/>
      <c r="O29" s="13"/>
    </row>
    <row r="30" ht="18.75" customHeight="1" spans="1:15">
      <c r="A30" s="93" t="s">
        <v>118</v>
      </c>
      <c r="B30" s="93" t="s">
        <v>119</v>
      </c>
      <c r="C30" s="80">
        <v>311400</v>
      </c>
      <c r="D30" s="80">
        <v>311400</v>
      </c>
      <c r="E30" s="80">
        <v>311400</v>
      </c>
      <c r="F30" s="80"/>
      <c r="G30" s="13"/>
      <c r="H30" s="13"/>
      <c r="I30" s="13"/>
      <c r="J30" s="13"/>
      <c r="K30" s="13"/>
      <c r="L30" s="13"/>
      <c r="M30" s="13"/>
      <c r="N30" s="13"/>
      <c r="O30" s="13"/>
    </row>
    <row r="31" ht="18.75" customHeight="1" spans="1:15">
      <c r="A31" s="94" t="s">
        <v>120</v>
      </c>
      <c r="B31" s="94" t="s">
        <v>121</v>
      </c>
      <c r="C31" s="80">
        <v>311400</v>
      </c>
      <c r="D31" s="80">
        <v>311400</v>
      </c>
      <c r="E31" s="80">
        <v>311400</v>
      </c>
      <c r="F31" s="80"/>
      <c r="G31" s="13"/>
      <c r="H31" s="13"/>
      <c r="I31" s="13"/>
      <c r="J31" s="13"/>
      <c r="K31" s="13"/>
      <c r="L31" s="13"/>
      <c r="M31" s="13"/>
      <c r="N31" s="13"/>
      <c r="O31" s="13"/>
    </row>
    <row r="32" ht="20.25" customHeight="1" spans="1:15">
      <c r="A32" s="59" t="s">
        <v>122</v>
      </c>
      <c r="B32" s="59"/>
      <c r="C32" s="80">
        <v>4514979.6</v>
      </c>
      <c r="D32" s="80">
        <v>4514979.6</v>
      </c>
      <c r="E32" s="80">
        <v>3764302</v>
      </c>
      <c r="F32" s="80">
        <v>750677.6</v>
      </c>
      <c r="G32" s="17"/>
      <c r="H32" s="17"/>
      <c r="I32" s="17"/>
      <c r="J32" s="17"/>
      <c r="K32" s="17"/>
      <c r="L32" s="17"/>
      <c r="M32" s="17"/>
      <c r="N32" s="17"/>
      <c r="O32" s="17"/>
    </row>
  </sheetData>
  <mergeCells count="11">
    <mergeCell ref="A2:O2"/>
    <mergeCell ref="A3:I3"/>
    <mergeCell ref="D4:F4"/>
    <mergeCell ref="J4:O4"/>
    <mergeCell ref="A32:B3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5" defaultRowHeight="15" customHeight="1" outlineLevelCol="3"/>
  <cols>
    <col min="1" max="4" width="35.7" customWidth="1"/>
  </cols>
  <sheetData>
    <row r="1" ht="18.75" customHeight="1" spans="1:4">
      <c r="A1" s="1"/>
      <c r="B1" s="1"/>
      <c r="C1" s="1"/>
      <c r="D1" s="8" t="s">
        <v>123</v>
      </c>
    </row>
    <row r="2" ht="45" customHeight="1" spans="1:4">
      <c r="A2" s="2" t="s">
        <v>124</v>
      </c>
      <c r="B2" s="2"/>
      <c r="C2" s="2"/>
      <c r="D2" s="2"/>
    </row>
    <row r="3" ht="18.75" customHeight="1" spans="1:4">
      <c r="A3" s="3" t="s">
        <v>2</v>
      </c>
      <c r="B3" s="3"/>
      <c r="C3" s="97"/>
      <c r="D3" s="8" t="s">
        <v>3</v>
      </c>
    </row>
    <row r="4" ht="22.5" customHeight="1" spans="1:4">
      <c r="A4" s="5" t="s">
        <v>4</v>
      </c>
      <c r="B4" s="5"/>
      <c r="C4" s="5" t="s">
        <v>5</v>
      </c>
      <c r="D4" s="5"/>
    </row>
    <row r="5" ht="18.75" customHeight="1" spans="1:4">
      <c r="A5" s="5" t="s">
        <v>6</v>
      </c>
      <c r="B5" s="5" t="s">
        <v>7</v>
      </c>
      <c r="C5" s="5" t="s">
        <v>125</v>
      </c>
      <c r="D5" s="5" t="s">
        <v>7</v>
      </c>
    </row>
    <row r="6" ht="18.75" customHeight="1" spans="1:4">
      <c r="A6" s="5"/>
      <c r="B6" s="5"/>
      <c r="C6" s="5"/>
      <c r="D6" s="5"/>
    </row>
    <row r="7" ht="22.5" customHeight="1" spans="1:4">
      <c r="A7" s="14" t="s">
        <v>126</v>
      </c>
      <c r="B7" s="17">
        <f>B8</f>
        <v>4514979.6</v>
      </c>
      <c r="C7" s="14" t="s">
        <v>127</v>
      </c>
      <c r="D7" s="17">
        <v>4514979.6</v>
      </c>
    </row>
    <row r="8" ht="22.5" customHeight="1" spans="1:4">
      <c r="A8" s="14" t="s">
        <v>128</v>
      </c>
      <c r="B8" s="17">
        <v>4514979.6</v>
      </c>
      <c r="C8" s="14"/>
      <c r="D8" s="17"/>
    </row>
    <row r="9" ht="22.5" customHeight="1" spans="1:4">
      <c r="A9" s="14" t="s">
        <v>129</v>
      </c>
      <c r="B9" s="17"/>
      <c r="C9" s="14"/>
      <c r="D9" s="17"/>
    </row>
    <row r="10" ht="22.5" customHeight="1" spans="1:4">
      <c r="A10" s="14" t="s">
        <v>130</v>
      </c>
      <c r="B10" s="17"/>
      <c r="C10" s="14"/>
      <c r="D10" s="17"/>
    </row>
    <row r="11" ht="22.5" customHeight="1" spans="1:4">
      <c r="A11" s="14" t="s">
        <v>131</v>
      </c>
      <c r="B11" s="17"/>
      <c r="C11" s="14"/>
      <c r="D11" s="17"/>
    </row>
    <row r="12" ht="22.5" customHeight="1" spans="1:4">
      <c r="A12" s="14" t="s">
        <v>128</v>
      </c>
      <c r="B12" s="17"/>
      <c r="C12" s="14"/>
      <c r="D12" s="17"/>
    </row>
    <row r="13" ht="22.5" customHeight="1" spans="1:4">
      <c r="A13" s="14" t="s">
        <v>129</v>
      </c>
      <c r="B13" s="17"/>
      <c r="C13" s="14"/>
      <c r="D13" s="17"/>
    </row>
    <row r="14" ht="22.5" customHeight="1" spans="1:4">
      <c r="A14" s="14" t="s">
        <v>130</v>
      </c>
      <c r="B14" s="17"/>
      <c r="C14" s="14"/>
      <c r="D14" s="17"/>
    </row>
    <row r="15" ht="22.5" customHeight="1" spans="1:4">
      <c r="A15" s="98"/>
      <c r="B15" s="17"/>
      <c r="C15" s="14" t="s">
        <v>132</v>
      </c>
      <c r="D15" s="17"/>
    </row>
    <row r="16" ht="22.5" customHeight="1" spans="1:4">
      <c r="A16" s="99" t="s">
        <v>133</v>
      </c>
      <c r="B16" s="100">
        <f>B7+B11</f>
        <v>4514979.6</v>
      </c>
      <c r="C16" s="101" t="s">
        <v>134</v>
      </c>
      <c r="D16" s="100">
        <f>D7+D15</f>
        <v>4514979.6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opLeftCell="A7" workbookViewId="0">
      <selection activeCell="K19" sqref="K19"/>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61" t="s">
        <v>135</v>
      </c>
    </row>
    <row r="2" ht="37.5" customHeight="1" spans="1:7">
      <c r="A2" s="2" t="s">
        <v>136</v>
      </c>
      <c r="B2" s="2"/>
      <c r="C2" s="2"/>
      <c r="D2" s="2"/>
      <c r="E2" s="2"/>
      <c r="F2" s="2"/>
      <c r="G2" s="2"/>
    </row>
    <row r="3" ht="18.75" customHeight="1" spans="1:7">
      <c r="A3" s="56" t="s">
        <v>2</v>
      </c>
      <c r="B3" s="56"/>
      <c r="C3" s="56"/>
      <c r="D3" s="57"/>
      <c r="E3" s="57"/>
      <c r="F3" s="57"/>
      <c r="G3" s="62" t="s">
        <v>30</v>
      </c>
    </row>
    <row r="4" ht="18.75" customHeight="1" spans="1:7">
      <c r="A4" s="12" t="s">
        <v>137</v>
      </c>
      <c r="B4" s="12" t="s">
        <v>62</v>
      </c>
      <c r="C4" s="58" t="s">
        <v>33</v>
      </c>
      <c r="D4" s="58" t="s">
        <v>65</v>
      </c>
      <c r="E4" s="58"/>
      <c r="F4" s="58"/>
      <c r="G4" s="12" t="s">
        <v>66</v>
      </c>
    </row>
    <row r="5" ht="18.75" customHeight="1" spans="1:7">
      <c r="A5" s="12" t="s">
        <v>61</v>
      </c>
      <c r="B5" s="12" t="s">
        <v>62</v>
      </c>
      <c r="C5" s="58"/>
      <c r="D5" s="58" t="s">
        <v>35</v>
      </c>
      <c r="E5" s="58" t="s">
        <v>138</v>
      </c>
      <c r="F5" s="58" t="s">
        <v>139</v>
      </c>
      <c r="G5" s="12"/>
    </row>
    <row r="6" ht="18.75" customHeight="1" spans="1:7">
      <c r="A6" s="13" t="s">
        <v>47</v>
      </c>
      <c r="B6" s="13" t="s">
        <v>48</v>
      </c>
      <c r="C6" s="13" t="s">
        <v>49</v>
      </c>
      <c r="D6" s="13" t="s">
        <v>50</v>
      </c>
      <c r="E6" s="13" t="s">
        <v>51</v>
      </c>
      <c r="F6" s="13" t="s">
        <v>52</v>
      </c>
      <c r="G6" s="13" t="s">
        <v>53</v>
      </c>
    </row>
    <row r="7" ht="18.75" customHeight="1" spans="1:7">
      <c r="A7" s="78" t="s">
        <v>73</v>
      </c>
      <c r="B7" s="78" t="s">
        <v>74</v>
      </c>
      <c r="C7" s="92">
        <v>3245708</v>
      </c>
      <c r="D7" s="92">
        <f>E7+F7+G7</f>
        <v>3245708</v>
      </c>
      <c r="E7" s="95">
        <f>E8+E10+E15</f>
        <v>2379788</v>
      </c>
      <c r="F7" s="92">
        <f>F10</f>
        <v>375800</v>
      </c>
      <c r="G7" s="95">
        <v>490120</v>
      </c>
    </row>
    <row r="8" ht="18.75" customHeight="1" spans="1:7">
      <c r="A8" s="93" t="s">
        <v>75</v>
      </c>
      <c r="B8" s="93" t="s">
        <v>76</v>
      </c>
      <c r="C8" s="92">
        <v>180000</v>
      </c>
      <c r="D8" s="92">
        <f>D9</f>
        <v>180000</v>
      </c>
      <c r="E8" s="95"/>
      <c r="F8" s="92"/>
      <c r="G8" s="95">
        <v>180000</v>
      </c>
    </row>
    <row r="9" ht="18.75" customHeight="1" spans="1:7">
      <c r="A9" s="94" t="s">
        <v>77</v>
      </c>
      <c r="B9" s="94" t="s">
        <v>78</v>
      </c>
      <c r="C9" s="92">
        <v>180000</v>
      </c>
      <c r="D9" s="92">
        <f>E9+F9+G9</f>
        <v>180000</v>
      </c>
      <c r="E9" s="95"/>
      <c r="F9" s="92"/>
      <c r="G9" s="95">
        <v>180000</v>
      </c>
    </row>
    <row r="10" ht="18.75" customHeight="1" spans="1:7">
      <c r="A10" s="93" t="s">
        <v>79</v>
      </c>
      <c r="B10" s="93" t="s">
        <v>80</v>
      </c>
      <c r="C10" s="92">
        <v>3055588</v>
      </c>
      <c r="D10" s="92">
        <f>D11+D12+D13+D14</f>
        <v>3055588</v>
      </c>
      <c r="E10" s="95">
        <f>E11+E14</f>
        <v>2379788</v>
      </c>
      <c r="F10" s="92">
        <f>F11+F14</f>
        <v>375800</v>
      </c>
      <c r="G10" s="95">
        <v>300000</v>
      </c>
    </row>
    <row r="11" ht="18.75" customHeight="1" spans="1:7">
      <c r="A11" s="94" t="s">
        <v>81</v>
      </c>
      <c r="B11" s="94" t="s">
        <v>82</v>
      </c>
      <c r="C11" s="92">
        <v>2418550</v>
      </c>
      <c r="D11" s="92">
        <f>E11+F11+G11</f>
        <v>2418550</v>
      </c>
      <c r="E11" s="95">
        <v>2063150</v>
      </c>
      <c r="F11" s="92">
        <v>355400</v>
      </c>
      <c r="G11" s="95"/>
    </row>
    <row r="12" ht="18.75" customHeight="1" spans="1:7">
      <c r="A12" s="94" t="s">
        <v>83</v>
      </c>
      <c r="B12" s="94" t="s">
        <v>84</v>
      </c>
      <c r="C12" s="92">
        <v>24800</v>
      </c>
      <c r="D12" s="92">
        <f>E12+F12+G12</f>
        <v>24800</v>
      </c>
      <c r="E12" s="96"/>
      <c r="F12" s="92"/>
      <c r="G12" s="95">
        <v>24800</v>
      </c>
    </row>
    <row r="13" ht="18.75" customHeight="1" spans="1:7">
      <c r="A13" s="94" t="s">
        <v>85</v>
      </c>
      <c r="B13" s="94" t="s">
        <v>86</v>
      </c>
      <c r="C13" s="92">
        <v>275200</v>
      </c>
      <c r="D13" s="92">
        <f>E13+F13+G13</f>
        <v>275200</v>
      </c>
      <c r="E13" s="95"/>
      <c r="F13" s="92"/>
      <c r="G13" s="95">
        <v>275200</v>
      </c>
    </row>
    <row r="14" ht="18.75" customHeight="1" spans="1:7">
      <c r="A14" s="94" t="s">
        <v>87</v>
      </c>
      <c r="B14" s="94" t="s">
        <v>88</v>
      </c>
      <c r="C14" s="92">
        <v>337038</v>
      </c>
      <c r="D14" s="92">
        <f>E14+F14+G14</f>
        <v>337038</v>
      </c>
      <c r="E14" s="95">
        <v>316638</v>
      </c>
      <c r="F14" s="92">
        <v>20400</v>
      </c>
      <c r="G14" s="95"/>
    </row>
    <row r="15" ht="18.75" customHeight="1" spans="1:7">
      <c r="A15" s="93" t="s">
        <v>89</v>
      </c>
      <c r="B15" s="93" t="s">
        <v>90</v>
      </c>
      <c r="C15" s="92">
        <v>10120</v>
      </c>
      <c r="D15" s="95">
        <f>D16</f>
        <v>10120</v>
      </c>
      <c r="E15" s="95"/>
      <c r="F15" s="92"/>
      <c r="G15" s="95">
        <v>10120</v>
      </c>
    </row>
    <row r="16" ht="18.75" customHeight="1" spans="1:7">
      <c r="A16" s="94" t="s">
        <v>91</v>
      </c>
      <c r="B16" s="94" t="s">
        <v>90</v>
      </c>
      <c r="C16" s="92">
        <v>10120</v>
      </c>
      <c r="D16" s="92">
        <f>E16+F16+G16</f>
        <v>10120</v>
      </c>
      <c r="E16" s="95"/>
      <c r="F16" s="92"/>
      <c r="G16" s="95">
        <v>10120</v>
      </c>
    </row>
    <row r="17" ht="18.75" customHeight="1" spans="1:7">
      <c r="A17" s="78" t="s">
        <v>92</v>
      </c>
      <c r="B17" s="78" t="s">
        <v>93</v>
      </c>
      <c r="C17" s="92">
        <v>625203.6</v>
      </c>
      <c r="D17" s="92">
        <f>E17+F17+G17</f>
        <v>625203.6</v>
      </c>
      <c r="E17" s="95">
        <f>E18</f>
        <v>361346</v>
      </c>
      <c r="F17" s="92">
        <f>F18</f>
        <v>3300</v>
      </c>
      <c r="G17" s="95">
        <v>260557.6</v>
      </c>
    </row>
    <row r="18" ht="18.75" customHeight="1" spans="1:7">
      <c r="A18" s="93" t="s">
        <v>94</v>
      </c>
      <c r="B18" s="93" t="s">
        <v>95</v>
      </c>
      <c r="C18" s="92">
        <v>364646</v>
      </c>
      <c r="D18" s="92">
        <f>D19+D20</f>
        <v>364646</v>
      </c>
      <c r="E18" s="95">
        <f>E20</f>
        <v>361346</v>
      </c>
      <c r="F18" s="92">
        <f>F19</f>
        <v>3300</v>
      </c>
      <c r="G18" s="95"/>
    </row>
    <row r="19" ht="18.75" customHeight="1" spans="1:7">
      <c r="A19" s="94" t="s">
        <v>96</v>
      </c>
      <c r="B19" s="94" t="s">
        <v>97</v>
      </c>
      <c r="C19" s="92">
        <v>3300</v>
      </c>
      <c r="D19" s="92">
        <f>E19+F19+G19</f>
        <v>3300</v>
      </c>
      <c r="E19" s="95"/>
      <c r="F19" s="92">
        <v>3300</v>
      </c>
      <c r="G19" s="95"/>
    </row>
    <row r="20" ht="18.75" customHeight="1" spans="1:7">
      <c r="A20" s="94" t="s">
        <v>98</v>
      </c>
      <c r="B20" s="94" t="s">
        <v>99</v>
      </c>
      <c r="C20" s="92">
        <v>361346</v>
      </c>
      <c r="D20" s="92">
        <f>E20+F20+G20</f>
        <v>361346</v>
      </c>
      <c r="E20" s="95">
        <v>361346</v>
      </c>
      <c r="F20" s="92"/>
      <c r="G20" s="95"/>
    </row>
    <row r="21" ht="18.75" customHeight="1" spans="1:7">
      <c r="A21" s="93" t="s">
        <v>100</v>
      </c>
      <c r="B21" s="93" t="s">
        <v>101</v>
      </c>
      <c r="C21" s="92">
        <v>260557.6</v>
      </c>
      <c r="D21" s="92">
        <f>E21+F21+G21</f>
        <v>260557.6</v>
      </c>
      <c r="E21" s="95"/>
      <c r="F21" s="92"/>
      <c r="G21" s="95">
        <v>260557.6</v>
      </c>
    </row>
    <row r="22" ht="18.75" customHeight="1" spans="1:7">
      <c r="A22" s="94" t="s">
        <v>102</v>
      </c>
      <c r="B22" s="94" t="s">
        <v>103</v>
      </c>
      <c r="C22" s="92">
        <v>260557.6</v>
      </c>
      <c r="D22" s="92">
        <f>E22+F22+G22</f>
        <v>260557.6</v>
      </c>
      <c r="E22" s="95"/>
      <c r="F22" s="92"/>
      <c r="G22" s="95">
        <v>260557.6</v>
      </c>
    </row>
    <row r="23" ht="18.75" customHeight="1" spans="1:7">
      <c r="A23" s="78" t="s">
        <v>104</v>
      </c>
      <c r="B23" s="78" t="s">
        <v>105</v>
      </c>
      <c r="C23" s="92">
        <v>332668</v>
      </c>
      <c r="D23" s="92">
        <f>E23+F23+G23</f>
        <v>332668</v>
      </c>
      <c r="E23" s="95">
        <v>332668</v>
      </c>
      <c r="F23" s="92"/>
      <c r="G23" s="95"/>
    </row>
    <row r="24" ht="18.75" customHeight="1" spans="1:7">
      <c r="A24" s="93" t="s">
        <v>106</v>
      </c>
      <c r="B24" s="93" t="s">
        <v>107</v>
      </c>
      <c r="C24" s="92">
        <v>332668</v>
      </c>
      <c r="D24" s="92">
        <f>D25+D26+D27+D28</f>
        <v>332668</v>
      </c>
      <c r="E24" s="95">
        <v>332668</v>
      </c>
      <c r="F24" s="92"/>
      <c r="G24" s="95"/>
    </row>
    <row r="25" ht="18.75" customHeight="1" spans="1:7">
      <c r="A25" s="94" t="s">
        <v>108</v>
      </c>
      <c r="B25" s="94" t="s">
        <v>109</v>
      </c>
      <c r="C25" s="92">
        <v>170341</v>
      </c>
      <c r="D25" s="92">
        <f>E25+F25+G25</f>
        <v>170341</v>
      </c>
      <c r="E25" s="95">
        <v>170341</v>
      </c>
      <c r="F25" s="92"/>
      <c r="G25" s="95"/>
    </row>
    <row r="26" ht="18.75" customHeight="1" spans="1:7">
      <c r="A26" s="94" t="s">
        <v>110</v>
      </c>
      <c r="B26" s="94" t="s">
        <v>111</v>
      </c>
      <c r="C26" s="92">
        <v>27098</v>
      </c>
      <c r="D26" s="92">
        <f>E26+F26+G26</f>
        <v>27098</v>
      </c>
      <c r="E26" s="95">
        <v>27098</v>
      </c>
      <c r="F26" s="92"/>
      <c r="G26" s="95"/>
    </row>
    <row r="27" ht="18.75" customHeight="1" spans="1:7">
      <c r="A27" s="94" t="s">
        <v>112</v>
      </c>
      <c r="B27" s="94" t="s">
        <v>113</v>
      </c>
      <c r="C27" s="92">
        <v>130712</v>
      </c>
      <c r="D27" s="92">
        <f>E27+F27+G27</f>
        <v>130712</v>
      </c>
      <c r="E27" s="95">
        <v>130712</v>
      </c>
      <c r="F27" s="92"/>
      <c r="G27" s="95"/>
    </row>
    <row r="28" ht="18.75" customHeight="1" spans="1:7">
      <c r="A28" s="94" t="s">
        <v>114</v>
      </c>
      <c r="B28" s="94" t="s">
        <v>115</v>
      </c>
      <c r="C28" s="92">
        <v>4517</v>
      </c>
      <c r="D28" s="92">
        <f>E28+F28+G28</f>
        <v>4517</v>
      </c>
      <c r="E28" s="95">
        <v>4517</v>
      </c>
      <c r="F28" s="92"/>
      <c r="G28" s="95"/>
    </row>
    <row r="29" ht="18.75" customHeight="1" spans="1:7">
      <c r="A29" s="78" t="s">
        <v>116</v>
      </c>
      <c r="B29" s="78" t="s">
        <v>117</v>
      </c>
      <c r="C29" s="92">
        <v>311400</v>
      </c>
      <c r="D29" s="92">
        <f>D30</f>
        <v>311400</v>
      </c>
      <c r="E29" s="95">
        <v>311400</v>
      </c>
      <c r="F29" s="92"/>
      <c r="G29" s="95"/>
    </row>
    <row r="30" ht="18.75" customHeight="1" spans="1:7">
      <c r="A30" s="93" t="s">
        <v>118</v>
      </c>
      <c r="B30" s="93" t="s">
        <v>119</v>
      </c>
      <c r="C30" s="92">
        <v>311400</v>
      </c>
      <c r="D30" s="92">
        <f>D31</f>
        <v>311400</v>
      </c>
      <c r="E30" s="95">
        <v>311400</v>
      </c>
      <c r="F30" s="92"/>
      <c r="G30" s="95"/>
    </row>
    <row r="31" ht="18.75" customHeight="1" spans="1:7">
      <c r="A31" s="94" t="s">
        <v>120</v>
      </c>
      <c r="B31" s="94" t="s">
        <v>121</v>
      </c>
      <c r="C31" s="92">
        <v>311400</v>
      </c>
      <c r="D31" s="92">
        <f>E31+F31+G31</f>
        <v>311400</v>
      </c>
      <c r="E31" s="95">
        <v>311400</v>
      </c>
      <c r="F31" s="92"/>
      <c r="G31" s="95"/>
    </row>
    <row r="32" ht="20.25" customHeight="1" spans="1:7">
      <c r="A32" s="59" t="s">
        <v>122</v>
      </c>
      <c r="B32" s="59"/>
      <c r="C32" s="92">
        <f>E32+F32+G32</f>
        <v>4514979.6</v>
      </c>
      <c r="D32" s="92">
        <f>D29+D23+D17+D7</f>
        <v>4514979.6</v>
      </c>
      <c r="E32" s="92">
        <f>E7+E17+E23+E29</f>
        <v>3385202</v>
      </c>
      <c r="F32" s="92">
        <f>F7+F17</f>
        <v>379100</v>
      </c>
      <c r="G32" s="92">
        <f>G7+G17</f>
        <v>750677.6</v>
      </c>
    </row>
  </sheetData>
  <mergeCells count="7">
    <mergeCell ref="A2:G2"/>
    <mergeCell ref="A3:C3"/>
    <mergeCell ref="A4:B4"/>
    <mergeCell ref="D4:F4"/>
    <mergeCell ref="A32:B32"/>
    <mergeCell ref="C4:C5"/>
    <mergeCell ref="G4:G5"/>
  </mergeCells>
  <pageMargins left="0.75" right="0.75" top="1" bottom="1" header="0.5" footer="0.5"/>
  <pageSetup paperSize="1" pageOrder="overThenDown" orientation="portrait"/>
  <headerFooter/>
  <ignoredErrors>
    <ignoredError sqref="D8 D10 D15 D18 D24"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3" sqref="D23"/>
    </sheetView>
  </sheetViews>
  <sheetFormatPr defaultColWidth="8.85" defaultRowHeight="15" customHeight="1" outlineLevelRow="6" outlineLevelCol="5"/>
  <cols>
    <col min="1" max="6" width="28.575" customWidth="1"/>
  </cols>
  <sheetData>
    <row r="1" ht="18.75" customHeight="1" spans="1:6">
      <c r="A1" s="85"/>
      <c r="B1" s="85"/>
      <c r="C1" s="86"/>
      <c r="D1" s="1"/>
      <c r="E1" s="1"/>
      <c r="F1" s="91" t="s">
        <v>140</v>
      </c>
    </row>
    <row r="2" ht="41.25" customHeight="1" spans="1:6">
      <c r="A2" s="87" t="s">
        <v>141</v>
      </c>
      <c r="B2" s="87"/>
      <c r="C2" s="87"/>
      <c r="D2" s="87"/>
      <c r="E2" s="87"/>
      <c r="F2" s="87"/>
    </row>
    <row r="3" ht="18.75" customHeight="1" spans="1:6">
      <c r="A3" s="3" t="s">
        <v>2</v>
      </c>
      <c r="B3" s="3"/>
      <c r="C3" s="3"/>
      <c r="D3" s="88"/>
      <c r="E3" s="1"/>
      <c r="F3" s="91" t="s">
        <v>30</v>
      </c>
    </row>
    <row r="4" ht="18.75" customHeight="1" spans="1:6">
      <c r="A4" s="12" t="s">
        <v>142</v>
      </c>
      <c r="B4" s="58" t="s">
        <v>143</v>
      </c>
      <c r="C4" s="58" t="s">
        <v>144</v>
      </c>
      <c r="D4" s="58"/>
      <c r="E4" s="58"/>
      <c r="F4" s="58" t="s">
        <v>145</v>
      </c>
    </row>
    <row r="5" ht="18.75" customHeight="1" spans="1:6">
      <c r="A5" s="12"/>
      <c r="B5" s="58"/>
      <c r="C5" s="58" t="s">
        <v>35</v>
      </c>
      <c r="D5" s="58" t="s">
        <v>146</v>
      </c>
      <c r="E5" s="58" t="s">
        <v>147</v>
      </c>
      <c r="F5" s="58"/>
    </row>
    <row r="6" ht="18.75" customHeight="1" spans="1:6">
      <c r="A6" s="89">
        <v>1</v>
      </c>
      <c r="B6" s="90">
        <v>2</v>
      </c>
      <c r="C6" s="89">
        <v>3</v>
      </c>
      <c r="D6" s="89">
        <v>4</v>
      </c>
      <c r="E6" s="89">
        <v>5</v>
      </c>
      <c r="F6" s="89">
        <v>6</v>
      </c>
    </row>
    <row r="7" ht="20.25" customHeight="1" spans="1:6">
      <c r="A7" s="17">
        <f>B7+C7</f>
        <v>49000</v>
      </c>
      <c r="B7" s="17"/>
      <c r="C7" s="17">
        <f>E7+F7</f>
        <v>49000</v>
      </c>
      <c r="D7" s="17"/>
      <c r="E7" s="84">
        <v>29000</v>
      </c>
      <c r="F7" s="84">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topLeftCell="C24" workbookViewId="0">
      <selection activeCell="C45" sqref="C45"/>
    </sheetView>
  </sheetViews>
  <sheetFormatPr defaultColWidth="8.85" defaultRowHeight="15" customHeight="1"/>
  <cols>
    <col min="1" max="7" width="28.575" style="82" customWidth="1"/>
    <col min="8" max="23" width="14.2833333333333" style="82" customWidth="1"/>
    <col min="24" max="16384" width="8.85" style="82"/>
  </cols>
  <sheetData>
    <row r="1" ht="18.75" customHeight="1" spans="1:23">
      <c r="A1" s="1"/>
      <c r="B1" s="1"/>
      <c r="C1" s="1"/>
      <c r="D1" s="1"/>
      <c r="E1" s="1"/>
      <c r="F1" s="1"/>
      <c r="G1" s="1"/>
      <c r="H1" s="1"/>
      <c r="I1" s="1"/>
      <c r="J1" s="1"/>
      <c r="K1" s="1"/>
      <c r="L1" s="7"/>
      <c r="M1" s="7"/>
      <c r="N1" s="7"/>
      <c r="O1" s="7"/>
      <c r="P1" s="7"/>
      <c r="Q1" s="7"/>
      <c r="R1" s="7"/>
      <c r="S1" s="7"/>
      <c r="T1" s="7"/>
      <c r="U1" s="7"/>
      <c r="V1" s="7"/>
      <c r="W1" s="7" t="s">
        <v>148</v>
      </c>
    </row>
    <row r="2" ht="45" customHeight="1" spans="1:23">
      <c r="A2" s="2" t="s">
        <v>149</v>
      </c>
      <c r="B2" s="2"/>
      <c r="C2" s="2"/>
      <c r="D2" s="2"/>
      <c r="E2" s="2"/>
      <c r="F2" s="2"/>
      <c r="G2" s="2"/>
      <c r="H2" s="2"/>
      <c r="I2" s="2"/>
      <c r="J2" s="2"/>
      <c r="K2" s="2"/>
      <c r="L2" s="81"/>
      <c r="M2" s="81"/>
      <c r="N2" s="81"/>
      <c r="O2" s="81"/>
      <c r="P2" s="81"/>
      <c r="Q2" s="81"/>
      <c r="R2" s="81"/>
      <c r="S2" s="81"/>
      <c r="T2" s="81"/>
      <c r="U2" s="81"/>
      <c r="V2" s="81"/>
      <c r="W2" s="81"/>
    </row>
    <row r="3" ht="18.75" customHeight="1" spans="1:23">
      <c r="A3" s="3" t="s">
        <v>2</v>
      </c>
      <c r="B3" s="3"/>
      <c r="C3" s="3"/>
      <c r="D3" s="3"/>
      <c r="E3" s="3"/>
      <c r="F3" s="3"/>
      <c r="G3" s="3"/>
      <c r="H3" s="79"/>
      <c r="I3" s="79"/>
      <c r="J3" s="79"/>
      <c r="K3" s="79"/>
      <c r="L3" s="8"/>
      <c r="M3" s="8"/>
      <c r="N3" s="8"/>
      <c r="O3" s="8"/>
      <c r="P3" s="8"/>
      <c r="Q3" s="8"/>
      <c r="R3" s="8"/>
      <c r="S3" s="8"/>
      <c r="T3" s="8"/>
      <c r="U3" s="8"/>
      <c r="V3" s="8"/>
      <c r="W3" s="8" t="s">
        <v>30</v>
      </c>
    </row>
    <row r="4" ht="18.75" customHeight="1" spans="1:23">
      <c r="A4" s="4" t="s">
        <v>150</v>
      </c>
      <c r="B4" s="4" t="s">
        <v>151</v>
      </c>
      <c r="C4" s="4" t="s">
        <v>152</v>
      </c>
      <c r="D4" s="4" t="s">
        <v>153</v>
      </c>
      <c r="E4" s="4" t="s">
        <v>154</v>
      </c>
      <c r="F4" s="4" t="s">
        <v>155</v>
      </c>
      <c r="G4" s="4" t="s">
        <v>156</v>
      </c>
      <c r="H4" s="5" t="s">
        <v>33</v>
      </c>
      <c r="I4" s="5" t="s">
        <v>157</v>
      </c>
      <c r="J4" s="4"/>
      <c r="K4" s="4"/>
      <c r="L4" s="4"/>
      <c r="M4" s="4"/>
      <c r="N4" s="4" t="s">
        <v>158</v>
      </c>
      <c r="O4" s="4"/>
      <c r="P4" s="4"/>
      <c r="Q4" s="4" t="s">
        <v>39</v>
      </c>
      <c r="R4" s="4" t="s">
        <v>64</v>
      </c>
      <c r="S4" s="4"/>
      <c r="T4" s="4"/>
      <c r="U4" s="4"/>
      <c r="V4" s="4"/>
      <c r="W4" s="4"/>
    </row>
    <row r="5" ht="18.75" customHeight="1" spans="1:23">
      <c r="A5" s="4"/>
      <c r="B5" s="4"/>
      <c r="C5" s="4"/>
      <c r="D5" s="4"/>
      <c r="E5" s="4"/>
      <c r="F5" s="4"/>
      <c r="G5" s="4"/>
      <c r="H5" s="5" t="s">
        <v>159</v>
      </c>
      <c r="I5" s="5" t="s">
        <v>160</v>
      </c>
      <c r="J5" s="4" t="s">
        <v>37</v>
      </c>
      <c r="K5" s="4" t="s">
        <v>38</v>
      </c>
      <c r="L5" s="4"/>
      <c r="M5" s="4"/>
      <c r="N5" s="4" t="s">
        <v>158</v>
      </c>
      <c r="O5" s="4" t="s">
        <v>37</v>
      </c>
      <c r="P5" s="4" t="s">
        <v>38</v>
      </c>
      <c r="Q5" s="4" t="s">
        <v>39</v>
      </c>
      <c r="R5" s="4" t="s">
        <v>64</v>
      </c>
      <c r="S5" s="4" t="s">
        <v>42</v>
      </c>
      <c r="T5" s="4" t="s">
        <v>43</v>
      </c>
      <c r="U5" s="4" t="s">
        <v>44</v>
      </c>
      <c r="V5" s="4" t="s">
        <v>45</v>
      </c>
      <c r="W5" s="4" t="s">
        <v>46</v>
      </c>
    </row>
    <row r="6" ht="18.75" customHeight="1" spans="1:23">
      <c r="A6" s="4"/>
      <c r="B6" s="4"/>
      <c r="C6" s="4"/>
      <c r="D6" s="4"/>
      <c r="E6" s="4"/>
      <c r="F6" s="4"/>
      <c r="G6" s="4"/>
      <c r="H6" s="5"/>
      <c r="I6" s="5" t="s">
        <v>161</v>
      </c>
      <c r="J6" s="4" t="s">
        <v>162</v>
      </c>
      <c r="K6" s="4" t="s">
        <v>163</v>
      </c>
      <c r="L6" s="4" t="s">
        <v>164</v>
      </c>
      <c r="M6" s="4" t="s">
        <v>165</v>
      </c>
      <c r="N6" s="4" t="s">
        <v>36</v>
      </c>
      <c r="O6" s="4" t="s">
        <v>37</v>
      </c>
      <c r="P6" s="4" t="s">
        <v>38</v>
      </c>
      <c r="Q6" s="4"/>
      <c r="R6" s="4" t="s">
        <v>35</v>
      </c>
      <c r="S6" s="4" t="s">
        <v>42</v>
      </c>
      <c r="T6" s="4" t="s">
        <v>43</v>
      </c>
      <c r="U6" s="4" t="s">
        <v>44</v>
      </c>
      <c r="V6" s="4" t="s">
        <v>45</v>
      </c>
      <c r="W6" s="4" t="s">
        <v>46</v>
      </c>
    </row>
    <row r="7" ht="22.65" customHeight="1" spans="1:23">
      <c r="A7" s="4"/>
      <c r="B7" s="4"/>
      <c r="C7" s="4"/>
      <c r="D7" s="4"/>
      <c r="E7" s="4"/>
      <c r="F7" s="4"/>
      <c r="G7" s="4"/>
      <c r="H7" s="5"/>
      <c r="I7" s="5" t="s">
        <v>35</v>
      </c>
      <c r="J7" s="4"/>
      <c r="K7" s="4"/>
      <c r="L7" s="4"/>
      <c r="M7" s="4"/>
      <c r="N7" s="4"/>
      <c r="O7" s="4"/>
      <c r="P7" s="4"/>
      <c r="Q7" s="4"/>
      <c r="R7" s="4"/>
      <c r="S7" s="4"/>
      <c r="T7" s="4"/>
      <c r="U7" s="4"/>
      <c r="V7" s="4"/>
      <c r="W7" s="4"/>
    </row>
    <row r="8" ht="18.75" customHeight="1" spans="1:23">
      <c r="A8" s="5" t="s">
        <v>47</v>
      </c>
      <c r="B8" s="5">
        <v>2</v>
      </c>
      <c r="C8" s="5">
        <v>3</v>
      </c>
      <c r="D8" s="5">
        <v>4</v>
      </c>
      <c r="E8" s="5">
        <v>5</v>
      </c>
      <c r="F8" s="5">
        <v>6</v>
      </c>
      <c r="G8" s="5">
        <v>7</v>
      </c>
      <c r="H8" s="5">
        <v>8</v>
      </c>
      <c r="I8" s="5">
        <v>9</v>
      </c>
      <c r="J8" s="5">
        <v>10</v>
      </c>
      <c r="K8" s="5">
        <v>11</v>
      </c>
      <c r="L8" s="5">
        <v>12</v>
      </c>
      <c r="M8" s="5">
        <v>13</v>
      </c>
      <c r="N8" s="5">
        <v>14</v>
      </c>
      <c r="O8" s="5">
        <v>15</v>
      </c>
      <c r="P8" s="5">
        <v>16</v>
      </c>
      <c r="Q8" s="5">
        <v>17</v>
      </c>
      <c r="R8" s="5">
        <v>18</v>
      </c>
      <c r="S8" s="5">
        <v>19</v>
      </c>
      <c r="T8" s="5">
        <v>20</v>
      </c>
      <c r="U8" s="5">
        <v>21</v>
      </c>
      <c r="V8" s="5">
        <v>22</v>
      </c>
      <c r="W8" s="5">
        <v>23</v>
      </c>
    </row>
    <row r="9" ht="18.75" customHeight="1" spans="1:23">
      <c r="A9" s="77" t="s">
        <v>57</v>
      </c>
      <c r="B9" s="78" t="s">
        <v>166</v>
      </c>
      <c r="C9" s="77" t="s">
        <v>167</v>
      </c>
      <c r="D9" s="77">
        <v>2013401</v>
      </c>
      <c r="E9" s="5" t="s">
        <v>82</v>
      </c>
      <c r="F9" s="77">
        <v>30101</v>
      </c>
      <c r="G9" s="5" t="s">
        <v>168</v>
      </c>
      <c r="H9" s="83">
        <v>812292</v>
      </c>
      <c r="I9" s="83">
        <v>812292</v>
      </c>
      <c r="J9" s="5"/>
      <c r="K9" s="5"/>
      <c r="L9" s="83">
        <v>812292</v>
      </c>
      <c r="M9" s="5"/>
      <c r="N9" s="5"/>
      <c r="O9" s="5"/>
      <c r="P9" s="5"/>
      <c r="Q9" s="5"/>
      <c r="R9" s="5"/>
      <c r="S9" s="5"/>
      <c r="T9" s="5"/>
      <c r="U9" s="5"/>
      <c r="V9" s="5"/>
      <c r="W9" s="5"/>
    </row>
    <row r="10" ht="18.75" customHeight="1" spans="1:23">
      <c r="A10" s="77" t="s">
        <v>57</v>
      </c>
      <c r="B10" s="78" t="s">
        <v>166</v>
      </c>
      <c r="C10" s="77" t="s">
        <v>167</v>
      </c>
      <c r="D10" s="77">
        <v>2013401</v>
      </c>
      <c r="E10" s="5" t="s">
        <v>82</v>
      </c>
      <c r="F10" s="77">
        <v>30102</v>
      </c>
      <c r="G10" s="5" t="s">
        <v>169</v>
      </c>
      <c r="H10" s="83">
        <v>966816</v>
      </c>
      <c r="I10" s="83">
        <v>966816</v>
      </c>
      <c r="J10" s="5"/>
      <c r="K10" s="5"/>
      <c r="L10" s="83">
        <v>966816</v>
      </c>
      <c r="M10" s="5"/>
      <c r="N10" s="5"/>
      <c r="O10" s="5"/>
      <c r="P10" s="5"/>
      <c r="Q10" s="5"/>
      <c r="R10" s="5"/>
      <c r="S10" s="5"/>
      <c r="T10" s="5"/>
      <c r="U10" s="5"/>
      <c r="V10" s="5"/>
      <c r="W10" s="5"/>
    </row>
    <row r="11" ht="18.75" customHeight="1" spans="1:23">
      <c r="A11" s="77" t="s">
        <v>57</v>
      </c>
      <c r="B11" s="78" t="s">
        <v>170</v>
      </c>
      <c r="C11" s="77" t="s">
        <v>171</v>
      </c>
      <c r="D11" s="77">
        <v>2013401</v>
      </c>
      <c r="E11" s="5" t="s">
        <v>82</v>
      </c>
      <c r="F11" s="77">
        <v>30205</v>
      </c>
      <c r="G11" s="5" t="s">
        <v>172</v>
      </c>
      <c r="H11" s="83">
        <v>2000</v>
      </c>
      <c r="I11" s="83">
        <v>2000</v>
      </c>
      <c r="J11" s="5"/>
      <c r="K11" s="5"/>
      <c r="L11" s="83">
        <v>2000</v>
      </c>
      <c r="M11" s="5"/>
      <c r="N11" s="5"/>
      <c r="O11" s="5"/>
      <c r="P11" s="5"/>
      <c r="Q11" s="5"/>
      <c r="R11" s="5"/>
      <c r="S11" s="5"/>
      <c r="T11" s="5"/>
      <c r="U11" s="5"/>
      <c r="V11" s="5"/>
      <c r="W11" s="5"/>
    </row>
    <row r="12" ht="18.75" customHeight="1" spans="1:23">
      <c r="A12" s="77" t="s">
        <v>57</v>
      </c>
      <c r="B12" s="78" t="s">
        <v>170</v>
      </c>
      <c r="C12" s="77" t="s">
        <v>171</v>
      </c>
      <c r="D12" s="77">
        <v>2013401</v>
      </c>
      <c r="E12" s="5" t="s">
        <v>82</v>
      </c>
      <c r="F12" s="77">
        <v>30206</v>
      </c>
      <c r="G12" s="5" t="s">
        <v>173</v>
      </c>
      <c r="H12" s="83">
        <v>6500</v>
      </c>
      <c r="I12" s="83">
        <v>6500</v>
      </c>
      <c r="J12" s="5"/>
      <c r="K12" s="5"/>
      <c r="L12" s="83">
        <v>6500</v>
      </c>
      <c r="M12" s="5"/>
      <c r="N12" s="5"/>
      <c r="O12" s="5"/>
      <c r="P12" s="5"/>
      <c r="Q12" s="5"/>
      <c r="R12" s="5"/>
      <c r="S12" s="5"/>
      <c r="T12" s="5"/>
      <c r="U12" s="5"/>
      <c r="V12" s="5"/>
      <c r="W12" s="5"/>
    </row>
    <row r="13" ht="18.75" customHeight="1" spans="1:23">
      <c r="A13" s="77" t="s">
        <v>57</v>
      </c>
      <c r="B13" s="78" t="s">
        <v>170</v>
      </c>
      <c r="C13" s="77" t="s">
        <v>171</v>
      </c>
      <c r="D13" s="77">
        <v>2013401</v>
      </c>
      <c r="E13" s="5" t="s">
        <v>82</v>
      </c>
      <c r="F13" s="77">
        <v>30207</v>
      </c>
      <c r="G13" s="5" t="s">
        <v>174</v>
      </c>
      <c r="H13" s="83">
        <v>800</v>
      </c>
      <c r="I13" s="83">
        <v>800</v>
      </c>
      <c r="J13" s="5"/>
      <c r="K13" s="5"/>
      <c r="L13" s="83">
        <v>800</v>
      </c>
      <c r="M13" s="5"/>
      <c r="N13" s="5"/>
      <c r="O13" s="5"/>
      <c r="P13" s="5"/>
      <c r="Q13" s="5"/>
      <c r="R13" s="5"/>
      <c r="S13" s="5"/>
      <c r="T13" s="5"/>
      <c r="U13" s="5"/>
      <c r="V13" s="5"/>
      <c r="W13" s="5"/>
    </row>
    <row r="14" ht="18.75" customHeight="1" spans="1:23">
      <c r="A14" s="77" t="s">
        <v>57</v>
      </c>
      <c r="B14" s="78" t="s">
        <v>170</v>
      </c>
      <c r="C14" s="77" t="s">
        <v>171</v>
      </c>
      <c r="D14" s="77">
        <v>2013401</v>
      </c>
      <c r="E14" s="5" t="s">
        <v>82</v>
      </c>
      <c r="F14" s="77">
        <v>30201</v>
      </c>
      <c r="G14" s="5" t="s">
        <v>175</v>
      </c>
      <c r="H14" s="83">
        <v>5000</v>
      </c>
      <c r="I14" s="83">
        <v>5000</v>
      </c>
      <c r="J14" s="5"/>
      <c r="K14" s="5"/>
      <c r="L14" s="83">
        <v>5000</v>
      </c>
      <c r="M14" s="5"/>
      <c r="N14" s="5"/>
      <c r="O14" s="5"/>
      <c r="P14" s="5"/>
      <c r="Q14" s="5"/>
      <c r="R14" s="5"/>
      <c r="S14" s="5"/>
      <c r="T14" s="5"/>
      <c r="U14" s="5"/>
      <c r="V14" s="5"/>
      <c r="W14" s="5"/>
    </row>
    <row r="15" ht="18.75" customHeight="1" spans="1:23">
      <c r="A15" s="77" t="s">
        <v>57</v>
      </c>
      <c r="B15" s="78" t="s">
        <v>170</v>
      </c>
      <c r="C15" s="77" t="s">
        <v>171</v>
      </c>
      <c r="D15" s="77">
        <v>2013401</v>
      </c>
      <c r="E15" s="5" t="s">
        <v>82</v>
      </c>
      <c r="F15" s="77">
        <v>30299</v>
      </c>
      <c r="G15" s="5" t="s">
        <v>176</v>
      </c>
      <c r="H15" s="83">
        <v>25000</v>
      </c>
      <c r="I15" s="83">
        <v>25000</v>
      </c>
      <c r="J15" s="5"/>
      <c r="K15" s="5"/>
      <c r="L15" s="83">
        <v>25000</v>
      </c>
      <c r="M15" s="5"/>
      <c r="N15" s="5"/>
      <c r="O15" s="5"/>
      <c r="P15" s="5"/>
      <c r="Q15" s="5"/>
      <c r="R15" s="5"/>
      <c r="S15" s="5"/>
      <c r="T15" s="5"/>
      <c r="U15" s="5"/>
      <c r="V15" s="5"/>
      <c r="W15" s="5"/>
    </row>
    <row r="16" ht="18.75" customHeight="1" spans="1:23">
      <c r="A16" s="77" t="s">
        <v>57</v>
      </c>
      <c r="B16" s="78" t="s">
        <v>170</v>
      </c>
      <c r="C16" s="77" t="s">
        <v>171</v>
      </c>
      <c r="D16" s="77">
        <v>2013401</v>
      </c>
      <c r="E16" s="5" t="s">
        <v>82</v>
      </c>
      <c r="F16" s="77">
        <v>30211</v>
      </c>
      <c r="G16" s="5" t="s">
        <v>177</v>
      </c>
      <c r="H16" s="83">
        <v>12500</v>
      </c>
      <c r="I16" s="83">
        <v>12500</v>
      </c>
      <c r="J16" s="5"/>
      <c r="K16" s="5"/>
      <c r="L16" s="83">
        <v>12500</v>
      </c>
      <c r="M16" s="5"/>
      <c r="N16" s="5"/>
      <c r="O16" s="5"/>
      <c r="P16" s="5"/>
      <c r="Q16" s="5"/>
      <c r="R16" s="5"/>
      <c r="S16" s="5"/>
      <c r="T16" s="5"/>
      <c r="U16" s="5"/>
      <c r="V16" s="5"/>
      <c r="W16" s="5"/>
    </row>
    <row r="17" ht="18.75" customHeight="1" spans="1:23">
      <c r="A17" s="77" t="s">
        <v>57</v>
      </c>
      <c r="B17" s="78" t="s">
        <v>170</v>
      </c>
      <c r="C17" s="77" t="s">
        <v>171</v>
      </c>
      <c r="D17" s="77">
        <v>2013401</v>
      </c>
      <c r="E17" s="5" t="s">
        <v>82</v>
      </c>
      <c r="F17" s="77">
        <v>30201</v>
      </c>
      <c r="G17" s="5" t="s">
        <v>175</v>
      </c>
      <c r="H17" s="83">
        <v>6200</v>
      </c>
      <c r="I17" s="83">
        <v>6200</v>
      </c>
      <c r="J17" s="5"/>
      <c r="K17" s="5"/>
      <c r="L17" s="83">
        <v>6200</v>
      </c>
      <c r="M17" s="5"/>
      <c r="N17" s="5"/>
      <c r="O17" s="5"/>
      <c r="P17" s="5"/>
      <c r="Q17" s="5"/>
      <c r="R17" s="5"/>
      <c r="S17" s="5"/>
      <c r="T17" s="5"/>
      <c r="U17" s="5"/>
      <c r="V17" s="5"/>
      <c r="W17" s="5"/>
    </row>
    <row r="18" ht="18.75" customHeight="1" spans="1:23">
      <c r="A18" s="77" t="s">
        <v>57</v>
      </c>
      <c r="B18" s="78" t="s">
        <v>170</v>
      </c>
      <c r="C18" s="77" t="s">
        <v>171</v>
      </c>
      <c r="D18" s="77">
        <v>2013450</v>
      </c>
      <c r="E18" s="5" t="s">
        <v>88</v>
      </c>
      <c r="F18" s="77">
        <v>30201</v>
      </c>
      <c r="G18" s="5" t="s">
        <v>175</v>
      </c>
      <c r="H18" s="83">
        <v>1500</v>
      </c>
      <c r="I18" s="83">
        <v>1500</v>
      </c>
      <c r="J18" s="5"/>
      <c r="K18" s="5"/>
      <c r="L18" s="83">
        <v>1500</v>
      </c>
      <c r="M18" s="5"/>
      <c r="N18" s="5"/>
      <c r="O18" s="5"/>
      <c r="P18" s="5"/>
      <c r="Q18" s="5"/>
      <c r="R18" s="5"/>
      <c r="S18" s="5"/>
      <c r="T18" s="5"/>
      <c r="U18" s="5"/>
      <c r="V18" s="5"/>
      <c r="W18" s="5"/>
    </row>
    <row r="19" ht="18.75" customHeight="1" spans="1:23">
      <c r="A19" s="77" t="s">
        <v>57</v>
      </c>
      <c r="B19" s="78" t="s">
        <v>170</v>
      </c>
      <c r="C19" s="77" t="s">
        <v>171</v>
      </c>
      <c r="D19" s="77">
        <v>2013450</v>
      </c>
      <c r="E19" s="5" t="s">
        <v>88</v>
      </c>
      <c r="F19" s="77">
        <v>30211</v>
      </c>
      <c r="G19" s="5" t="s">
        <v>177</v>
      </c>
      <c r="H19" s="83">
        <v>5600</v>
      </c>
      <c r="I19" s="83">
        <v>5600</v>
      </c>
      <c r="J19" s="5"/>
      <c r="K19" s="5"/>
      <c r="L19" s="83">
        <v>5600</v>
      </c>
      <c r="M19" s="5"/>
      <c r="N19" s="5"/>
      <c r="O19" s="5"/>
      <c r="P19" s="5"/>
      <c r="Q19" s="5"/>
      <c r="R19" s="5"/>
      <c r="S19" s="5"/>
      <c r="T19" s="5"/>
      <c r="U19" s="5"/>
      <c r="V19" s="5"/>
      <c r="W19" s="5"/>
    </row>
    <row r="20" ht="18.75" customHeight="1" spans="1:23">
      <c r="A20" s="77" t="s">
        <v>57</v>
      </c>
      <c r="B20" s="78" t="s">
        <v>170</v>
      </c>
      <c r="C20" s="77" t="s">
        <v>171</v>
      </c>
      <c r="D20" s="77">
        <v>2013450</v>
      </c>
      <c r="E20" s="5" t="s">
        <v>88</v>
      </c>
      <c r="F20" s="77">
        <v>30213</v>
      </c>
      <c r="G20" s="5" t="s">
        <v>178</v>
      </c>
      <c r="H20" s="83">
        <v>8500</v>
      </c>
      <c r="I20" s="83">
        <v>8500</v>
      </c>
      <c r="J20" s="5"/>
      <c r="K20" s="5"/>
      <c r="L20" s="83">
        <v>8500</v>
      </c>
      <c r="M20" s="5"/>
      <c r="N20" s="5"/>
      <c r="O20" s="5"/>
      <c r="P20" s="5"/>
      <c r="Q20" s="5"/>
      <c r="R20" s="5"/>
      <c r="S20" s="5"/>
      <c r="T20" s="5"/>
      <c r="U20" s="5"/>
      <c r="V20" s="5"/>
      <c r="W20" s="5"/>
    </row>
    <row r="21" ht="18.75" customHeight="1" spans="1:23">
      <c r="A21" s="77" t="s">
        <v>57</v>
      </c>
      <c r="B21" s="78" t="s">
        <v>179</v>
      </c>
      <c r="C21" s="77" t="s">
        <v>180</v>
      </c>
      <c r="D21" s="77">
        <v>2013401</v>
      </c>
      <c r="E21" s="5" t="s">
        <v>82</v>
      </c>
      <c r="F21" s="77">
        <v>30239</v>
      </c>
      <c r="G21" s="5" t="s">
        <v>181</v>
      </c>
      <c r="H21" s="83">
        <v>139200</v>
      </c>
      <c r="I21" s="83">
        <v>139200</v>
      </c>
      <c r="J21" s="5"/>
      <c r="K21" s="5"/>
      <c r="L21" s="83">
        <v>139200</v>
      </c>
      <c r="M21" s="5"/>
      <c r="N21" s="5"/>
      <c r="O21" s="5"/>
      <c r="P21" s="5"/>
      <c r="Q21" s="5"/>
      <c r="R21" s="5"/>
      <c r="S21" s="5"/>
      <c r="T21" s="5"/>
      <c r="U21" s="5"/>
      <c r="V21" s="5"/>
      <c r="W21" s="5"/>
    </row>
    <row r="22" ht="18.75" customHeight="1" spans="1:23">
      <c r="A22" s="77" t="s">
        <v>57</v>
      </c>
      <c r="B22" s="78" t="s">
        <v>182</v>
      </c>
      <c r="C22" s="77" t="s">
        <v>183</v>
      </c>
      <c r="D22" s="77">
        <v>2013450</v>
      </c>
      <c r="E22" s="5" t="s">
        <v>88</v>
      </c>
      <c r="F22" s="77">
        <v>30101</v>
      </c>
      <c r="G22" s="5" t="s">
        <v>168</v>
      </c>
      <c r="H22" s="83">
        <v>111936</v>
      </c>
      <c r="I22" s="83">
        <v>111936</v>
      </c>
      <c r="J22" s="5"/>
      <c r="K22" s="5"/>
      <c r="L22" s="83">
        <v>111936</v>
      </c>
      <c r="M22" s="5"/>
      <c r="N22" s="5"/>
      <c r="O22" s="5"/>
      <c r="P22" s="5"/>
      <c r="Q22" s="5"/>
      <c r="R22" s="5"/>
      <c r="S22" s="5"/>
      <c r="T22" s="5"/>
      <c r="U22" s="5"/>
      <c r="V22" s="5"/>
      <c r="W22" s="5"/>
    </row>
    <row r="23" ht="18.75" customHeight="1" spans="1:23">
      <c r="A23" s="77" t="s">
        <v>57</v>
      </c>
      <c r="B23" s="78" t="s">
        <v>182</v>
      </c>
      <c r="C23" s="77" t="s">
        <v>183</v>
      </c>
      <c r="D23" s="77">
        <v>2013450</v>
      </c>
      <c r="E23" s="5" t="s">
        <v>88</v>
      </c>
      <c r="F23" s="77">
        <v>30102</v>
      </c>
      <c r="G23" s="5" t="s">
        <v>169</v>
      </c>
      <c r="H23" s="83">
        <v>13500</v>
      </c>
      <c r="I23" s="83">
        <v>13500</v>
      </c>
      <c r="J23" s="5"/>
      <c r="K23" s="5"/>
      <c r="L23" s="83">
        <v>13500</v>
      </c>
      <c r="M23" s="5"/>
      <c r="N23" s="5"/>
      <c r="O23" s="5"/>
      <c r="P23" s="5"/>
      <c r="Q23" s="5"/>
      <c r="R23" s="5"/>
      <c r="S23" s="5"/>
      <c r="T23" s="5"/>
      <c r="U23" s="5"/>
      <c r="V23" s="5"/>
      <c r="W23" s="5"/>
    </row>
    <row r="24" ht="18.75" customHeight="1" spans="1:23">
      <c r="A24" s="77" t="s">
        <v>57</v>
      </c>
      <c r="B24" s="78" t="s">
        <v>182</v>
      </c>
      <c r="C24" s="77" t="s">
        <v>183</v>
      </c>
      <c r="D24" s="77">
        <v>2013450</v>
      </c>
      <c r="E24" s="5" t="s">
        <v>88</v>
      </c>
      <c r="F24" s="77">
        <v>30107</v>
      </c>
      <c r="G24" s="5" t="s">
        <v>184</v>
      </c>
      <c r="H24" s="83">
        <v>90000</v>
      </c>
      <c r="I24" s="83">
        <v>90000</v>
      </c>
      <c r="J24" s="5"/>
      <c r="K24" s="5"/>
      <c r="L24" s="83">
        <v>90000</v>
      </c>
      <c r="M24" s="5"/>
      <c r="N24" s="5"/>
      <c r="O24" s="5"/>
      <c r="P24" s="5"/>
      <c r="Q24" s="5"/>
      <c r="R24" s="5"/>
      <c r="S24" s="5"/>
      <c r="T24" s="5"/>
      <c r="U24" s="5"/>
      <c r="V24" s="5"/>
      <c r="W24" s="5"/>
    </row>
    <row r="25" ht="18.75" customHeight="1" spans="1:23">
      <c r="A25" s="77" t="s">
        <v>57</v>
      </c>
      <c r="B25" s="78" t="s">
        <v>182</v>
      </c>
      <c r="C25" s="77" t="s">
        <v>183</v>
      </c>
      <c r="D25" s="77">
        <v>2013450</v>
      </c>
      <c r="E25" s="5" t="s">
        <v>88</v>
      </c>
      <c r="F25" s="77">
        <v>30107</v>
      </c>
      <c r="G25" s="5" t="s">
        <v>184</v>
      </c>
      <c r="H25" s="83">
        <v>45000</v>
      </c>
      <c r="I25" s="83">
        <v>45000</v>
      </c>
      <c r="J25" s="5"/>
      <c r="K25" s="5"/>
      <c r="L25" s="83">
        <v>45000</v>
      </c>
      <c r="M25" s="5"/>
      <c r="N25" s="5"/>
      <c r="O25" s="5"/>
      <c r="P25" s="5"/>
      <c r="Q25" s="5"/>
      <c r="R25" s="5"/>
      <c r="S25" s="5"/>
      <c r="T25" s="5"/>
      <c r="U25" s="5"/>
      <c r="V25" s="5"/>
      <c r="W25" s="5"/>
    </row>
    <row r="26" ht="18.75" customHeight="1" spans="1:23">
      <c r="A26" s="77" t="s">
        <v>57</v>
      </c>
      <c r="B26" s="78" t="s">
        <v>185</v>
      </c>
      <c r="C26" s="77" t="s">
        <v>186</v>
      </c>
      <c r="D26" s="77">
        <v>2013401</v>
      </c>
      <c r="E26" s="5" t="s">
        <v>82</v>
      </c>
      <c r="F26" s="77">
        <v>30228</v>
      </c>
      <c r="G26" s="5" t="s">
        <v>186</v>
      </c>
      <c r="H26" s="83">
        <v>24000</v>
      </c>
      <c r="I26" s="83">
        <v>24000</v>
      </c>
      <c r="J26" s="5"/>
      <c r="K26" s="5"/>
      <c r="L26" s="83">
        <v>24000</v>
      </c>
      <c r="M26" s="5"/>
      <c r="N26" s="5"/>
      <c r="O26" s="5"/>
      <c r="P26" s="5"/>
      <c r="Q26" s="5"/>
      <c r="R26" s="5"/>
      <c r="S26" s="5"/>
      <c r="T26" s="5"/>
      <c r="U26" s="5"/>
      <c r="V26" s="5"/>
      <c r="W26" s="5"/>
    </row>
    <row r="27" ht="18.75" customHeight="1" spans="1:23">
      <c r="A27" s="77" t="s">
        <v>57</v>
      </c>
      <c r="B27" s="78" t="s">
        <v>185</v>
      </c>
      <c r="C27" s="77" t="s">
        <v>186</v>
      </c>
      <c r="D27" s="77">
        <v>2013450</v>
      </c>
      <c r="E27" s="5" t="s">
        <v>88</v>
      </c>
      <c r="F27" s="77">
        <v>30228</v>
      </c>
      <c r="G27" s="5" t="s">
        <v>186</v>
      </c>
      <c r="H27" s="83">
        <v>4800</v>
      </c>
      <c r="I27" s="83">
        <v>4800</v>
      </c>
      <c r="J27" s="5"/>
      <c r="K27" s="5"/>
      <c r="L27" s="83">
        <v>4800</v>
      </c>
      <c r="M27" s="5"/>
      <c r="N27" s="5"/>
      <c r="O27" s="5"/>
      <c r="P27" s="5"/>
      <c r="Q27" s="5"/>
      <c r="R27" s="5"/>
      <c r="S27" s="5"/>
      <c r="T27" s="5"/>
      <c r="U27" s="5"/>
      <c r="V27" s="5"/>
      <c r="W27" s="5"/>
    </row>
    <row r="28" ht="18.75" customHeight="1" spans="1:23">
      <c r="A28" s="77" t="s">
        <v>57</v>
      </c>
      <c r="B28" s="78" t="s">
        <v>187</v>
      </c>
      <c r="C28" s="77" t="s">
        <v>121</v>
      </c>
      <c r="D28" s="77">
        <v>2210201</v>
      </c>
      <c r="E28" s="5" t="s">
        <v>121</v>
      </c>
      <c r="F28" s="77">
        <v>30113</v>
      </c>
      <c r="G28" s="5" t="s">
        <v>121</v>
      </c>
      <c r="H28" s="83">
        <v>311400</v>
      </c>
      <c r="I28" s="83">
        <v>311400</v>
      </c>
      <c r="J28" s="5"/>
      <c r="K28" s="5"/>
      <c r="L28" s="83">
        <v>311400</v>
      </c>
      <c r="M28" s="5"/>
      <c r="N28" s="5"/>
      <c r="O28" s="5"/>
      <c r="P28" s="5"/>
      <c r="Q28" s="5"/>
      <c r="R28" s="5"/>
      <c r="S28" s="5"/>
      <c r="T28" s="5"/>
      <c r="U28" s="5"/>
      <c r="V28" s="5"/>
      <c r="W28" s="5"/>
    </row>
    <row r="29" ht="18.75" customHeight="1" spans="1:23">
      <c r="A29" s="77" t="s">
        <v>57</v>
      </c>
      <c r="B29" s="78" t="s">
        <v>188</v>
      </c>
      <c r="C29" s="77" t="s">
        <v>145</v>
      </c>
      <c r="D29" s="77">
        <v>2013401</v>
      </c>
      <c r="E29" s="5" t="s">
        <v>82</v>
      </c>
      <c r="F29" s="77">
        <v>30217</v>
      </c>
      <c r="G29" s="5" t="s">
        <v>145</v>
      </c>
      <c r="H29" s="83">
        <v>20000</v>
      </c>
      <c r="I29" s="83">
        <v>20000</v>
      </c>
      <c r="J29" s="5"/>
      <c r="K29" s="5"/>
      <c r="L29" s="83">
        <v>20000</v>
      </c>
      <c r="M29" s="5"/>
      <c r="N29" s="5"/>
      <c r="O29" s="5"/>
      <c r="P29" s="5"/>
      <c r="Q29" s="5"/>
      <c r="R29" s="5"/>
      <c r="S29" s="5"/>
      <c r="T29" s="5"/>
      <c r="U29" s="5"/>
      <c r="V29" s="5"/>
      <c r="W29" s="5"/>
    </row>
    <row r="30" ht="18.75" customHeight="1" spans="1:23">
      <c r="A30" s="77" t="s">
        <v>57</v>
      </c>
      <c r="B30" s="78" t="s">
        <v>189</v>
      </c>
      <c r="C30" s="77" t="s">
        <v>190</v>
      </c>
      <c r="D30" s="77">
        <v>2013401</v>
      </c>
      <c r="E30" s="5" t="s">
        <v>82</v>
      </c>
      <c r="F30" s="77">
        <v>30231</v>
      </c>
      <c r="G30" s="5" t="s">
        <v>191</v>
      </c>
      <c r="H30" s="83">
        <v>29000</v>
      </c>
      <c r="I30" s="83">
        <v>29000</v>
      </c>
      <c r="J30" s="5"/>
      <c r="K30" s="5"/>
      <c r="L30" s="83">
        <v>29000</v>
      </c>
      <c r="M30" s="5"/>
      <c r="N30" s="5"/>
      <c r="O30" s="5"/>
      <c r="P30" s="5"/>
      <c r="Q30" s="5"/>
      <c r="R30" s="5"/>
      <c r="S30" s="5"/>
      <c r="T30" s="5"/>
      <c r="U30" s="5"/>
      <c r="V30" s="5"/>
      <c r="W30" s="5"/>
    </row>
    <row r="31" ht="18.75" customHeight="1" spans="1:23">
      <c r="A31" s="77" t="s">
        <v>57</v>
      </c>
      <c r="B31" s="78" t="s">
        <v>192</v>
      </c>
      <c r="C31" s="77" t="s">
        <v>193</v>
      </c>
      <c r="D31" s="77">
        <v>2080501</v>
      </c>
      <c r="E31" s="5" t="s">
        <v>97</v>
      </c>
      <c r="F31" s="77">
        <v>30201</v>
      </c>
      <c r="G31" s="5" t="s">
        <v>175</v>
      </c>
      <c r="H31" s="83">
        <v>1000</v>
      </c>
      <c r="I31" s="83">
        <v>1000</v>
      </c>
      <c r="J31" s="5"/>
      <c r="K31" s="5"/>
      <c r="L31" s="83">
        <v>1000</v>
      </c>
      <c r="M31" s="5"/>
      <c r="N31" s="5"/>
      <c r="O31" s="5"/>
      <c r="P31" s="5"/>
      <c r="Q31" s="5"/>
      <c r="R31" s="5"/>
      <c r="S31" s="5"/>
      <c r="T31" s="5"/>
      <c r="U31" s="5"/>
      <c r="V31" s="5"/>
      <c r="W31" s="5"/>
    </row>
    <row r="32" ht="18.75" customHeight="1" spans="1:23">
      <c r="A32" s="77" t="s">
        <v>57</v>
      </c>
      <c r="B32" s="78" t="s">
        <v>192</v>
      </c>
      <c r="C32" s="77" t="s">
        <v>193</v>
      </c>
      <c r="D32" s="77">
        <v>2080501</v>
      </c>
      <c r="E32" s="5" t="s">
        <v>97</v>
      </c>
      <c r="F32" s="77">
        <v>30201</v>
      </c>
      <c r="G32" s="5" t="s">
        <v>175</v>
      </c>
      <c r="H32" s="83">
        <v>2300</v>
      </c>
      <c r="I32" s="83">
        <v>2300</v>
      </c>
      <c r="J32" s="5"/>
      <c r="K32" s="5"/>
      <c r="L32" s="83">
        <v>2300</v>
      </c>
      <c r="M32" s="5"/>
      <c r="N32" s="5"/>
      <c r="O32" s="5"/>
      <c r="P32" s="5"/>
      <c r="Q32" s="5"/>
      <c r="R32" s="5"/>
      <c r="S32" s="5"/>
      <c r="T32" s="5"/>
      <c r="U32" s="5"/>
      <c r="V32" s="5"/>
      <c r="W32" s="5"/>
    </row>
    <row r="33" ht="18.75" customHeight="1" spans="1:23">
      <c r="A33" s="77" t="s">
        <v>57</v>
      </c>
      <c r="B33" s="78" t="s">
        <v>194</v>
      </c>
      <c r="C33" s="77" t="s">
        <v>195</v>
      </c>
      <c r="D33" s="77">
        <v>2080505</v>
      </c>
      <c r="E33" s="5" t="s">
        <v>99</v>
      </c>
      <c r="F33" s="77">
        <v>30108</v>
      </c>
      <c r="G33" s="5" t="s">
        <v>196</v>
      </c>
      <c r="H33" s="83">
        <v>361346</v>
      </c>
      <c r="I33" s="83">
        <v>361346</v>
      </c>
      <c r="J33" s="5"/>
      <c r="K33" s="5"/>
      <c r="L33" s="83">
        <v>361346</v>
      </c>
      <c r="M33" s="5"/>
      <c r="N33" s="5"/>
      <c r="O33" s="5"/>
      <c r="P33" s="5"/>
      <c r="Q33" s="5"/>
      <c r="R33" s="5"/>
      <c r="S33" s="5"/>
      <c r="T33" s="5"/>
      <c r="U33" s="5"/>
      <c r="V33" s="5"/>
      <c r="W33" s="5"/>
    </row>
    <row r="34" ht="18.75" customHeight="1" spans="1:23">
      <c r="A34" s="77" t="s">
        <v>57</v>
      </c>
      <c r="B34" s="78" t="s">
        <v>194</v>
      </c>
      <c r="C34" s="77" t="s">
        <v>195</v>
      </c>
      <c r="D34" s="77">
        <v>2101101</v>
      </c>
      <c r="E34" s="5" t="s">
        <v>109</v>
      </c>
      <c r="F34" s="77">
        <v>30110</v>
      </c>
      <c r="G34" s="5" t="s">
        <v>197</v>
      </c>
      <c r="H34" s="83">
        <v>161350</v>
      </c>
      <c r="I34" s="83">
        <v>161350</v>
      </c>
      <c r="J34" s="5"/>
      <c r="K34" s="5"/>
      <c r="L34" s="83">
        <v>161350</v>
      </c>
      <c r="M34" s="5"/>
      <c r="N34" s="5"/>
      <c r="O34" s="5"/>
      <c r="P34" s="5"/>
      <c r="Q34" s="5"/>
      <c r="R34" s="5"/>
      <c r="S34" s="5"/>
      <c r="T34" s="5"/>
      <c r="U34" s="5"/>
      <c r="V34" s="5"/>
      <c r="W34" s="5"/>
    </row>
    <row r="35" ht="18.75" customHeight="1" spans="1:23">
      <c r="A35" s="77" t="s">
        <v>57</v>
      </c>
      <c r="B35" s="78" t="s">
        <v>194</v>
      </c>
      <c r="C35" s="77" t="s">
        <v>195</v>
      </c>
      <c r="D35" s="77">
        <v>2101102</v>
      </c>
      <c r="E35" s="5" t="s">
        <v>111</v>
      </c>
      <c r="F35" s="77">
        <v>30110</v>
      </c>
      <c r="G35" s="5" t="s">
        <v>197</v>
      </c>
      <c r="H35" s="83">
        <v>26099</v>
      </c>
      <c r="I35" s="83">
        <v>26099</v>
      </c>
      <c r="J35" s="5"/>
      <c r="K35" s="5"/>
      <c r="L35" s="83">
        <v>26099</v>
      </c>
      <c r="M35" s="5"/>
      <c r="N35" s="5"/>
      <c r="O35" s="5"/>
      <c r="P35" s="5"/>
      <c r="Q35" s="5"/>
      <c r="R35" s="5"/>
      <c r="S35" s="5"/>
      <c r="T35" s="5"/>
      <c r="U35" s="5"/>
      <c r="V35" s="5"/>
      <c r="W35" s="5"/>
    </row>
    <row r="36" ht="18.75" customHeight="1" spans="1:23">
      <c r="A36" s="77" t="s">
        <v>57</v>
      </c>
      <c r="B36" s="78" t="s">
        <v>194</v>
      </c>
      <c r="C36" s="77" t="s">
        <v>195</v>
      </c>
      <c r="D36" s="77">
        <v>2101103</v>
      </c>
      <c r="E36" s="5" t="s">
        <v>113</v>
      </c>
      <c r="F36" s="77">
        <v>30111</v>
      </c>
      <c r="G36" s="5" t="s">
        <v>198</v>
      </c>
      <c r="H36" s="83">
        <v>130712</v>
      </c>
      <c r="I36" s="83">
        <v>130712</v>
      </c>
      <c r="J36" s="5"/>
      <c r="K36" s="5"/>
      <c r="L36" s="83">
        <v>130712</v>
      </c>
      <c r="M36" s="5"/>
      <c r="N36" s="5"/>
      <c r="O36" s="5"/>
      <c r="P36" s="5"/>
      <c r="Q36" s="5"/>
      <c r="R36" s="5"/>
      <c r="S36" s="5"/>
      <c r="T36" s="5"/>
      <c r="U36" s="5"/>
      <c r="V36" s="5"/>
      <c r="W36" s="5"/>
    </row>
    <row r="37" ht="18.75" customHeight="1" spans="1:23">
      <c r="A37" s="77" t="s">
        <v>57</v>
      </c>
      <c r="B37" s="78" t="s">
        <v>194</v>
      </c>
      <c r="C37" s="77" t="s">
        <v>195</v>
      </c>
      <c r="D37" s="77">
        <v>2101199</v>
      </c>
      <c r="E37" s="5" t="s">
        <v>115</v>
      </c>
      <c r="F37" s="77">
        <v>30112</v>
      </c>
      <c r="G37" s="5" t="s">
        <v>199</v>
      </c>
      <c r="H37" s="83">
        <v>4517</v>
      </c>
      <c r="I37" s="83">
        <v>4517</v>
      </c>
      <c r="J37" s="5"/>
      <c r="K37" s="5"/>
      <c r="L37" s="83">
        <v>4517</v>
      </c>
      <c r="M37" s="5"/>
      <c r="N37" s="5"/>
      <c r="O37" s="5"/>
      <c r="P37" s="5"/>
      <c r="Q37" s="5"/>
      <c r="R37" s="5"/>
      <c r="S37" s="5"/>
      <c r="T37" s="5"/>
      <c r="U37" s="5"/>
      <c r="V37" s="5"/>
      <c r="W37" s="5"/>
    </row>
    <row r="38" ht="18.75" customHeight="1" spans="1:23">
      <c r="A38" s="77" t="s">
        <v>57</v>
      </c>
      <c r="B38" s="78" t="s">
        <v>194</v>
      </c>
      <c r="C38" s="77" t="s">
        <v>195</v>
      </c>
      <c r="D38" s="77">
        <v>2013401</v>
      </c>
      <c r="E38" s="5" t="s">
        <v>82</v>
      </c>
      <c r="F38" s="77">
        <v>30112</v>
      </c>
      <c r="G38" s="5" t="s">
        <v>199</v>
      </c>
      <c r="H38" s="83">
        <v>770</v>
      </c>
      <c r="I38" s="83">
        <v>770</v>
      </c>
      <c r="J38" s="5"/>
      <c r="K38" s="5"/>
      <c r="L38" s="83">
        <v>770</v>
      </c>
      <c r="M38" s="5"/>
      <c r="N38" s="5"/>
      <c r="O38" s="5"/>
      <c r="P38" s="5"/>
      <c r="Q38" s="5"/>
      <c r="R38" s="5"/>
      <c r="S38" s="5"/>
      <c r="T38" s="5"/>
      <c r="U38" s="5"/>
      <c r="V38" s="5"/>
      <c r="W38" s="5"/>
    </row>
    <row r="39" ht="18.75" customHeight="1" spans="1:23">
      <c r="A39" s="77" t="s">
        <v>57</v>
      </c>
      <c r="B39" s="78" t="s">
        <v>194</v>
      </c>
      <c r="C39" s="77" t="s">
        <v>195</v>
      </c>
      <c r="D39" s="77">
        <v>2013450</v>
      </c>
      <c r="E39" s="5" t="s">
        <v>88</v>
      </c>
      <c r="F39" s="77">
        <v>30112</v>
      </c>
      <c r="G39" s="5" t="s">
        <v>199</v>
      </c>
      <c r="H39" s="83">
        <v>2202</v>
      </c>
      <c r="I39" s="83">
        <v>2202</v>
      </c>
      <c r="J39" s="5"/>
      <c r="K39" s="5"/>
      <c r="L39" s="83">
        <v>2202</v>
      </c>
      <c r="M39" s="5"/>
      <c r="N39" s="5"/>
      <c r="O39" s="5"/>
      <c r="P39" s="5"/>
      <c r="Q39" s="5"/>
      <c r="R39" s="5"/>
      <c r="S39" s="5"/>
      <c r="T39" s="5"/>
      <c r="U39" s="5"/>
      <c r="V39" s="5"/>
      <c r="W39" s="5"/>
    </row>
    <row r="40" ht="18.75" customHeight="1" spans="1:23">
      <c r="A40" s="77" t="s">
        <v>57</v>
      </c>
      <c r="B40" s="78" t="s">
        <v>194</v>
      </c>
      <c r="C40" s="77" t="s">
        <v>195</v>
      </c>
      <c r="D40" s="77">
        <v>2101102</v>
      </c>
      <c r="E40" s="5" t="s">
        <v>111</v>
      </c>
      <c r="F40" s="77">
        <v>30110</v>
      </c>
      <c r="G40" s="5" t="s">
        <v>197</v>
      </c>
      <c r="H40" s="83">
        <v>999</v>
      </c>
      <c r="I40" s="83">
        <v>999</v>
      </c>
      <c r="J40" s="5"/>
      <c r="K40" s="5"/>
      <c r="L40" s="83">
        <v>999</v>
      </c>
      <c r="M40" s="5"/>
      <c r="N40" s="5"/>
      <c r="O40" s="5"/>
      <c r="P40" s="5"/>
      <c r="Q40" s="5"/>
      <c r="R40" s="5"/>
      <c r="S40" s="5"/>
      <c r="T40" s="5"/>
      <c r="U40" s="5"/>
      <c r="V40" s="5"/>
      <c r="W40" s="5"/>
    </row>
    <row r="41" ht="18.75" customHeight="1" spans="1:23">
      <c r="A41" s="77" t="s">
        <v>57</v>
      </c>
      <c r="B41" s="78" t="s">
        <v>194</v>
      </c>
      <c r="C41" s="77" t="s">
        <v>195</v>
      </c>
      <c r="D41" s="77">
        <v>2101101</v>
      </c>
      <c r="E41" s="5" t="s">
        <v>109</v>
      </c>
      <c r="F41" s="77">
        <v>30110</v>
      </c>
      <c r="G41" s="5" t="s">
        <v>197</v>
      </c>
      <c r="H41" s="83">
        <v>8991</v>
      </c>
      <c r="I41" s="83">
        <v>8991</v>
      </c>
      <c r="J41" s="5"/>
      <c r="K41" s="5"/>
      <c r="L41" s="83">
        <v>8991</v>
      </c>
      <c r="M41" s="5"/>
      <c r="N41" s="5"/>
      <c r="O41" s="5"/>
      <c r="P41" s="5"/>
      <c r="Q41" s="5"/>
      <c r="R41" s="5"/>
      <c r="S41" s="5"/>
      <c r="T41" s="5"/>
      <c r="U41" s="5"/>
      <c r="V41" s="5"/>
      <c r="W41" s="5"/>
    </row>
    <row r="42" ht="18.75" customHeight="1" spans="1:23">
      <c r="A42" s="77" t="s">
        <v>57</v>
      </c>
      <c r="B42" s="78" t="s">
        <v>200</v>
      </c>
      <c r="C42" s="77" t="s">
        <v>201</v>
      </c>
      <c r="D42" s="77">
        <v>2013401</v>
      </c>
      <c r="E42" s="5" t="s">
        <v>82</v>
      </c>
      <c r="F42" s="77">
        <v>30239</v>
      </c>
      <c r="G42" s="5" t="s">
        <v>181</v>
      </c>
      <c r="H42" s="83">
        <v>24000</v>
      </c>
      <c r="I42" s="83">
        <v>24000</v>
      </c>
      <c r="J42" s="5"/>
      <c r="K42" s="5"/>
      <c r="L42" s="83">
        <v>24000</v>
      </c>
      <c r="M42" s="5"/>
      <c r="N42" s="5"/>
      <c r="O42" s="5"/>
      <c r="P42" s="5"/>
      <c r="Q42" s="5"/>
      <c r="R42" s="5"/>
      <c r="S42" s="5"/>
      <c r="T42" s="5"/>
      <c r="U42" s="5"/>
      <c r="V42" s="5"/>
      <c r="W42" s="5"/>
    </row>
    <row r="43" ht="18.75" customHeight="1" spans="1:23">
      <c r="A43" s="77" t="s">
        <v>57</v>
      </c>
      <c r="B43" s="78" t="s">
        <v>202</v>
      </c>
      <c r="C43" s="77" t="s">
        <v>203</v>
      </c>
      <c r="D43" s="77">
        <v>2013401</v>
      </c>
      <c r="E43" s="5" t="s">
        <v>82</v>
      </c>
      <c r="F43" s="77">
        <v>30199</v>
      </c>
      <c r="G43" s="5" t="s">
        <v>204</v>
      </c>
      <c r="H43" s="83">
        <v>61200</v>
      </c>
      <c r="I43" s="83">
        <v>61200</v>
      </c>
      <c r="J43" s="5"/>
      <c r="K43" s="5"/>
      <c r="L43" s="83">
        <v>61200</v>
      </c>
      <c r="M43" s="5"/>
      <c r="N43" s="5"/>
      <c r="O43" s="5"/>
      <c r="P43" s="5"/>
      <c r="Q43" s="5"/>
      <c r="R43" s="5"/>
      <c r="S43" s="5"/>
      <c r="T43" s="5"/>
      <c r="U43" s="5"/>
      <c r="V43" s="5"/>
      <c r="W43" s="5"/>
    </row>
    <row r="44" ht="18.75" customHeight="1" spans="1:23">
      <c r="A44" s="77" t="s">
        <v>57</v>
      </c>
      <c r="B44" s="78" t="s">
        <v>205</v>
      </c>
      <c r="C44" s="77" t="s">
        <v>206</v>
      </c>
      <c r="D44" s="77">
        <v>2013401</v>
      </c>
      <c r="E44" s="5" t="s">
        <v>82</v>
      </c>
      <c r="F44" s="77">
        <v>30103</v>
      </c>
      <c r="G44" s="5" t="s">
        <v>207</v>
      </c>
      <c r="H44" s="83">
        <v>283272</v>
      </c>
      <c r="I44" s="83">
        <v>283272</v>
      </c>
      <c r="J44" s="5"/>
      <c r="K44" s="5"/>
      <c r="L44" s="83">
        <v>283272</v>
      </c>
      <c r="M44" s="5"/>
      <c r="N44" s="5"/>
      <c r="O44" s="5"/>
      <c r="P44" s="5"/>
      <c r="Q44" s="5"/>
      <c r="R44" s="5"/>
      <c r="S44" s="5"/>
      <c r="T44" s="5"/>
      <c r="U44" s="5"/>
      <c r="V44" s="5"/>
      <c r="W44" s="5"/>
    </row>
    <row r="45" ht="18.75" customHeight="1" spans="1:23">
      <c r="A45" s="77" t="s">
        <v>57</v>
      </c>
      <c r="B45" s="78" t="s">
        <v>208</v>
      </c>
      <c r="C45" s="77" t="s">
        <v>209</v>
      </c>
      <c r="D45" s="77">
        <v>2013450</v>
      </c>
      <c r="E45" s="5" t="s">
        <v>88</v>
      </c>
      <c r="F45" s="77">
        <v>30107</v>
      </c>
      <c r="G45" s="5" t="s">
        <v>184</v>
      </c>
      <c r="H45" s="83">
        <v>54000</v>
      </c>
      <c r="I45" s="83">
        <v>54000</v>
      </c>
      <c r="J45" s="5"/>
      <c r="K45" s="5"/>
      <c r="L45" s="83">
        <v>54000</v>
      </c>
      <c r="M45" s="5"/>
      <c r="N45" s="5"/>
      <c r="O45" s="5"/>
      <c r="P45" s="5"/>
      <c r="Q45" s="5"/>
      <c r="R45" s="5"/>
      <c r="S45" s="5"/>
      <c r="T45" s="5"/>
      <c r="U45" s="5"/>
      <c r="V45" s="5"/>
      <c r="W45" s="5"/>
    </row>
    <row r="46" ht="18.75" customHeight="1" spans="1:23">
      <c r="A46" s="6" t="s">
        <v>33</v>
      </c>
      <c r="B46" s="6"/>
      <c r="C46" s="6"/>
      <c r="D46" s="6"/>
      <c r="E46" s="6"/>
      <c r="F46" s="6"/>
      <c r="G46" s="6"/>
      <c r="H46" s="84">
        <v>3764302</v>
      </c>
      <c r="I46" s="84">
        <v>3764302</v>
      </c>
      <c r="J46" s="17"/>
      <c r="K46" s="17"/>
      <c r="L46" s="84">
        <v>3764302</v>
      </c>
      <c r="M46" s="17"/>
      <c r="N46" s="17"/>
      <c r="O46" s="17"/>
      <c r="P46" s="17"/>
      <c r="Q46" s="17"/>
      <c r="R46" s="17"/>
      <c r="S46" s="17"/>
      <c r="T46" s="17"/>
      <c r="U46" s="17"/>
      <c r="V46" s="17"/>
      <c r="W46" s="17"/>
    </row>
  </sheetData>
  <mergeCells count="30">
    <mergeCell ref="A2:W2"/>
    <mergeCell ref="A3:G3"/>
    <mergeCell ref="I4:W4"/>
    <mergeCell ref="I5:M5"/>
    <mergeCell ref="N5:P5"/>
    <mergeCell ref="R5:W5"/>
    <mergeCell ref="A46:G4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workbookViewId="0">
      <selection activeCell="B11" sqref="$A11:$XFD1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7"/>
      <c r="O1" s="7"/>
      <c r="P1" s="7"/>
      <c r="Q1" s="7"/>
      <c r="R1" s="7"/>
      <c r="S1" s="7"/>
      <c r="T1" s="7"/>
      <c r="U1" s="7"/>
      <c r="V1" s="7"/>
      <c r="W1" s="7" t="s">
        <v>210</v>
      </c>
    </row>
    <row r="2" ht="45" customHeight="1" spans="1:23">
      <c r="A2" s="2" t="s">
        <v>211</v>
      </c>
      <c r="B2" s="2"/>
      <c r="C2" s="2"/>
      <c r="D2" s="2"/>
      <c r="E2" s="2"/>
      <c r="F2" s="2"/>
      <c r="G2" s="2"/>
      <c r="H2" s="2"/>
      <c r="I2" s="2"/>
      <c r="J2" s="2"/>
      <c r="K2" s="2"/>
      <c r="L2" s="2"/>
      <c r="M2" s="2"/>
      <c r="N2" s="81"/>
      <c r="O2" s="81"/>
      <c r="P2" s="81"/>
      <c r="Q2" s="81"/>
      <c r="R2" s="81"/>
      <c r="S2" s="81"/>
      <c r="T2" s="81"/>
      <c r="U2" s="81"/>
      <c r="V2" s="81"/>
      <c r="W2" s="81"/>
    </row>
    <row r="3" ht="18.75" customHeight="1" spans="1:23">
      <c r="A3" s="3" t="s">
        <v>2</v>
      </c>
      <c r="B3" s="3"/>
      <c r="C3" s="3"/>
      <c r="D3" s="3"/>
      <c r="E3" s="3"/>
      <c r="F3" s="3"/>
      <c r="G3" s="3"/>
      <c r="H3" s="3"/>
      <c r="I3" s="79"/>
      <c r="J3" s="79"/>
      <c r="K3" s="79"/>
      <c r="L3" s="79"/>
      <c r="M3" s="79"/>
      <c r="N3" s="8"/>
      <c r="O3" s="8"/>
      <c r="P3" s="8"/>
      <c r="Q3" s="8"/>
      <c r="R3" s="8"/>
      <c r="S3" s="8"/>
      <c r="T3" s="8"/>
      <c r="U3" s="8"/>
      <c r="V3" s="8"/>
      <c r="W3" s="8" t="s">
        <v>30</v>
      </c>
    </row>
    <row r="4" ht="18.75" customHeight="1" spans="1:23">
      <c r="A4" s="12" t="s">
        <v>212</v>
      </c>
      <c r="B4" s="12" t="s">
        <v>151</v>
      </c>
      <c r="C4" s="12" t="s">
        <v>152</v>
      </c>
      <c r="D4" s="12" t="s">
        <v>213</v>
      </c>
      <c r="E4" s="12" t="s">
        <v>153</v>
      </c>
      <c r="F4" s="12" t="s">
        <v>154</v>
      </c>
      <c r="G4" s="12" t="s">
        <v>214</v>
      </c>
      <c r="H4" s="12" t="s">
        <v>156</v>
      </c>
      <c r="I4" s="58" t="s">
        <v>33</v>
      </c>
      <c r="J4" s="58" t="s">
        <v>215</v>
      </c>
      <c r="K4" s="12"/>
      <c r="L4" s="12"/>
      <c r="M4" s="12"/>
      <c r="N4" s="12" t="s">
        <v>158</v>
      </c>
      <c r="O4" s="12"/>
      <c r="P4" s="12"/>
      <c r="Q4" s="12" t="s">
        <v>39</v>
      </c>
      <c r="R4" s="12" t="s">
        <v>64</v>
      </c>
      <c r="S4" s="12"/>
      <c r="T4" s="12"/>
      <c r="U4" s="12"/>
      <c r="V4" s="12"/>
      <c r="W4" s="12"/>
    </row>
    <row r="5" ht="18.75" customHeight="1" spans="1:23">
      <c r="A5" s="12"/>
      <c r="B5" s="12"/>
      <c r="C5" s="12"/>
      <c r="D5" s="12"/>
      <c r="E5" s="12"/>
      <c r="F5" s="12"/>
      <c r="G5" s="12"/>
      <c r="H5" s="12"/>
      <c r="I5" s="58" t="s">
        <v>159</v>
      </c>
      <c r="J5" s="58"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58"/>
      <c r="J6" s="58"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58"/>
      <c r="J7" s="58" t="s">
        <v>35</v>
      </c>
      <c r="K7" s="12" t="s">
        <v>216</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77" t="s">
        <v>217</v>
      </c>
      <c r="B9" s="111" t="s">
        <v>218</v>
      </c>
      <c r="C9" s="77" t="s">
        <v>219</v>
      </c>
      <c r="D9" s="77" t="s">
        <v>57</v>
      </c>
      <c r="E9" s="77">
        <v>2013404</v>
      </c>
      <c r="F9" s="13" t="s">
        <v>220</v>
      </c>
      <c r="G9" s="77">
        <v>30227</v>
      </c>
      <c r="H9" s="13" t="s">
        <v>221</v>
      </c>
      <c r="I9" s="80">
        <v>15000</v>
      </c>
      <c r="J9" s="80">
        <v>15000</v>
      </c>
      <c r="K9" s="80">
        <v>15000</v>
      </c>
      <c r="L9" s="13"/>
      <c r="M9" s="13"/>
      <c r="N9" s="13"/>
      <c r="O9" s="13"/>
      <c r="P9" s="13"/>
      <c r="Q9" s="13"/>
      <c r="R9" s="13"/>
      <c r="S9" s="13"/>
      <c r="T9" s="13"/>
      <c r="U9" s="13"/>
      <c r="V9" s="13"/>
      <c r="W9" s="13"/>
    </row>
    <row r="10" ht="18.75" customHeight="1" spans="1:23">
      <c r="A10" s="77" t="s">
        <v>217</v>
      </c>
      <c r="B10" s="78" t="s">
        <v>218</v>
      </c>
      <c r="C10" s="77" t="s">
        <v>219</v>
      </c>
      <c r="D10" s="77" t="s">
        <v>57</v>
      </c>
      <c r="E10" s="77">
        <v>2013404</v>
      </c>
      <c r="F10" s="13" t="s">
        <v>220</v>
      </c>
      <c r="G10" s="77">
        <v>30227</v>
      </c>
      <c r="H10" s="13" t="s">
        <v>221</v>
      </c>
      <c r="I10" s="80">
        <v>25000</v>
      </c>
      <c r="J10" s="80">
        <v>25000</v>
      </c>
      <c r="K10" s="80">
        <v>25000</v>
      </c>
      <c r="L10" s="13"/>
      <c r="M10" s="13"/>
      <c r="N10" s="13"/>
      <c r="O10" s="13"/>
      <c r="P10" s="13"/>
      <c r="Q10" s="13"/>
      <c r="R10" s="13"/>
      <c r="S10" s="13"/>
      <c r="T10" s="13"/>
      <c r="U10" s="13"/>
      <c r="V10" s="13"/>
      <c r="W10" s="13"/>
    </row>
    <row r="11" ht="18.75" customHeight="1" spans="1:23">
      <c r="A11" s="77" t="s">
        <v>217</v>
      </c>
      <c r="B11" s="78" t="s">
        <v>222</v>
      </c>
      <c r="C11" s="77" t="s">
        <v>223</v>
      </c>
      <c r="D11" s="77" t="s">
        <v>57</v>
      </c>
      <c r="E11" s="77">
        <v>2012304</v>
      </c>
      <c r="F11" s="13" t="s">
        <v>78</v>
      </c>
      <c r="G11" s="77">
        <v>31005</v>
      </c>
      <c r="H11" s="13" t="s">
        <v>224</v>
      </c>
      <c r="I11" s="80">
        <v>130000</v>
      </c>
      <c r="J11" s="80">
        <v>130000</v>
      </c>
      <c r="K11" s="80">
        <v>130000</v>
      </c>
      <c r="L11" s="13"/>
      <c r="M11" s="13"/>
      <c r="N11" s="13"/>
      <c r="O11" s="13"/>
      <c r="P11" s="13"/>
      <c r="Q11" s="13"/>
      <c r="R11" s="13"/>
      <c r="S11" s="13"/>
      <c r="T11" s="13"/>
      <c r="U11" s="13"/>
      <c r="V11" s="13"/>
      <c r="W11" s="13"/>
    </row>
    <row r="12" ht="18.75" customHeight="1" spans="1:23">
      <c r="A12" s="77" t="s">
        <v>225</v>
      </c>
      <c r="B12" s="78" t="s">
        <v>226</v>
      </c>
      <c r="C12" s="77" t="s">
        <v>227</v>
      </c>
      <c r="D12" s="77" t="s">
        <v>57</v>
      </c>
      <c r="E12" s="77">
        <v>2013402</v>
      </c>
      <c r="F12" s="13" t="s">
        <v>84</v>
      </c>
      <c r="G12" s="77">
        <v>30305</v>
      </c>
      <c r="H12" s="13" t="s">
        <v>228</v>
      </c>
      <c r="I12" s="80">
        <v>20000</v>
      </c>
      <c r="J12" s="80">
        <v>20000</v>
      </c>
      <c r="K12" s="80">
        <v>20000</v>
      </c>
      <c r="L12" s="13"/>
      <c r="M12" s="13"/>
      <c r="N12" s="13"/>
      <c r="O12" s="13"/>
      <c r="P12" s="13"/>
      <c r="Q12" s="13"/>
      <c r="R12" s="13"/>
      <c r="S12" s="13"/>
      <c r="T12" s="13"/>
      <c r="U12" s="13"/>
      <c r="V12" s="13"/>
      <c r="W12" s="13"/>
    </row>
    <row r="13" ht="18.75" customHeight="1" spans="1:23">
      <c r="A13" s="77" t="s">
        <v>225</v>
      </c>
      <c r="B13" s="78" t="s">
        <v>226</v>
      </c>
      <c r="C13" s="77" t="s">
        <v>227</v>
      </c>
      <c r="D13" s="77" t="s">
        <v>57</v>
      </c>
      <c r="E13" s="77">
        <v>2013402</v>
      </c>
      <c r="F13" s="13" t="s">
        <v>84</v>
      </c>
      <c r="G13" s="77">
        <v>30299</v>
      </c>
      <c r="H13" s="13" t="s">
        <v>176</v>
      </c>
      <c r="I13" s="80">
        <v>4800</v>
      </c>
      <c r="J13" s="80">
        <v>4800</v>
      </c>
      <c r="K13" s="80">
        <v>4800</v>
      </c>
      <c r="L13" s="13"/>
      <c r="M13" s="13"/>
      <c r="N13" s="13"/>
      <c r="O13" s="13"/>
      <c r="P13" s="13"/>
      <c r="Q13" s="13"/>
      <c r="R13" s="13"/>
      <c r="S13" s="13"/>
      <c r="T13" s="13"/>
      <c r="U13" s="13"/>
      <c r="V13" s="13"/>
      <c r="W13" s="13"/>
    </row>
    <row r="14" ht="18.75" customHeight="1" spans="1:23">
      <c r="A14" s="77" t="s">
        <v>225</v>
      </c>
      <c r="B14" s="78" t="s">
        <v>229</v>
      </c>
      <c r="C14" s="77" t="s">
        <v>230</v>
      </c>
      <c r="D14" s="77" t="s">
        <v>57</v>
      </c>
      <c r="E14" s="77">
        <v>2013404</v>
      </c>
      <c r="F14" s="13" t="s">
        <v>220</v>
      </c>
      <c r="G14" s="77">
        <v>30201</v>
      </c>
      <c r="H14" s="13" t="s">
        <v>175</v>
      </c>
      <c r="I14" s="80">
        <v>30000</v>
      </c>
      <c r="J14" s="80">
        <v>30000</v>
      </c>
      <c r="K14" s="80">
        <v>30000</v>
      </c>
      <c r="L14" s="13"/>
      <c r="M14" s="13"/>
      <c r="N14" s="13"/>
      <c r="O14" s="13"/>
      <c r="P14" s="13"/>
      <c r="Q14" s="13"/>
      <c r="R14" s="13"/>
      <c r="S14" s="13"/>
      <c r="T14" s="13"/>
      <c r="U14" s="13"/>
      <c r="V14" s="13"/>
      <c r="W14" s="13"/>
    </row>
    <row r="15" ht="18.75" customHeight="1" spans="1:23">
      <c r="A15" s="77" t="s">
        <v>225</v>
      </c>
      <c r="B15" s="78" t="s">
        <v>229</v>
      </c>
      <c r="C15" s="77" t="s">
        <v>230</v>
      </c>
      <c r="D15" s="77" t="s">
        <v>57</v>
      </c>
      <c r="E15" s="77">
        <v>2013404</v>
      </c>
      <c r="F15" s="13" t="s">
        <v>220</v>
      </c>
      <c r="G15" s="77">
        <v>30201</v>
      </c>
      <c r="H15" s="13" t="s">
        <v>175</v>
      </c>
      <c r="I15" s="80">
        <v>30000</v>
      </c>
      <c r="J15" s="80">
        <v>30000</v>
      </c>
      <c r="K15" s="80">
        <v>30000</v>
      </c>
      <c r="L15" s="13"/>
      <c r="M15" s="13"/>
      <c r="N15" s="13"/>
      <c r="O15" s="13"/>
      <c r="P15" s="13"/>
      <c r="Q15" s="13"/>
      <c r="R15" s="13"/>
      <c r="S15" s="13"/>
      <c r="T15" s="13"/>
      <c r="U15" s="13"/>
      <c r="V15" s="13"/>
      <c r="W15" s="13"/>
    </row>
    <row r="16" ht="18.75" customHeight="1" spans="1:23">
      <c r="A16" s="77" t="s">
        <v>225</v>
      </c>
      <c r="B16" s="78" t="s">
        <v>229</v>
      </c>
      <c r="C16" s="77" t="s">
        <v>230</v>
      </c>
      <c r="D16" s="77" t="s">
        <v>57</v>
      </c>
      <c r="E16" s="77">
        <v>2013404</v>
      </c>
      <c r="F16" s="13" t="s">
        <v>220</v>
      </c>
      <c r="G16" s="77">
        <v>30201</v>
      </c>
      <c r="H16" s="13" t="s">
        <v>175</v>
      </c>
      <c r="I16" s="80">
        <v>30000</v>
      </c>
      <c r="J16" s="80">
        <v>30000</v>
      </c>
      <c r="K16" s="80">
        <v>30000</v>
      </c>
      <c r="L16" s="13"/>
      <c r="M16" s="13"/>
      <c r="N16" s="13"/>
      <c r="O16" s="13"/>
      <c r="P16" s="13"/>
      <c r="Q16" s="13"/>
      <c r="R16" s="13"/>
      <c r="S16" s="13"/>
      <c r="T16" s="13"/>
      <c r="U16" s="13"/>
      <c r="V16" s="13"/>
      <c r="W16" s="13"/>
    </row>
    <row r="17" ht="18.75" customHeight="1" spans="1:23">
      <c r="A17" s="77" t="s">
        <v>225</v>
      </c>
      <c r="B17" s="78" t="s">
        <v>231</v>
      </c>
      <c r="C17" s="77" t="s">
        <v>232</v>
      </c>
      <c r="D17" s="77" t="s">
        <v>57</v>
      </c>
      <c r="E17" s="77">
        <v>2013699</v>
      </c>
      <c r="F17" s="13" t="s">
        <v>90</v>
      </c>
      <c r="G17" s="77">
        <v>30201</v>
      </c>
      <c r="H17" s="13" t="s">
        <v>175</v>
      </c>
      <c r="I17" s="80">
        <v>5000</v>
      </c>
      <c r="J17" s="80">
        <v>5000</v>
      </c>
      <c r="K17" s="80">
        <v>5000</v>
      </c>
      <c r="L17" s="13"/>
      <c r="M17" s="13"/>
      <c r="N17" s="13"/>
      <c r="O17" s="13"/>
      <c r="P17" s="13"/>
      <c r="Q17" s="13"/>
      <c r="R17" s="13"/>
      <c r="S17" s="13"/>
      <c r="T17" s="13"/>
      <c r="U17" s="13"/>
      <c r="V17" s="13"/>
      <c r="W17" s="13"/>
    </row>
    <row r="18" ht="18.75" customHeight="1" spans="1:23">
      <c r="A18" s="77" t="s">
        <v>225</v>
      </c>
      <c r="B18" s="78" t="s">
        <v>231</v>
      </c>
      <c r="C18" s="77" t="s">
        <v>232</v>
      </c>
      <c r="D18" s="77" t="s">
        <v>57</v>
      </c>
      <c r="E18" s="77">
        <v>2013699</v>
      </c>
      <c r="F18" s="13" t="s">
        <v>90</v>
      </c>
      <c r="G18" s="77">
        <v>30201</v>
      </c>
      <c r="H18" s="13" t="s">
        <v>175</v>
      </c>
      <c r="I18" s="80">
        <v>1200</v>
      </c>
      <c r="J18" s="80">
        <v>1200</v>
      </c>
      <c r="K18" s="80">
        <v>1200</v>
      </c>
      <c r="L18" s="13"/>
      <c r="M18" s="13"/>
      <c r="N18" s="13"/>
      <c r="O18" s="13"/>
      <c r="P18" s="13"/>
      <c r="Q18" s="13"/>
      <c r="R18" s="13"/>
      <c r="S18" s="13"/>
      <c r="T18" s="13"/>
      <c r="U18" s="13"/>
      <c r="V18" s="13"/>
      <c r="W18" s="13"/>
    </row>
    <row r="19" ht="18.75" customHeight="1" spans="1:23">
      <c r="A19" s="77" t="s">
        <v>225</v>
      </c>
      <c r="B19" s="78" t="s">
        <v>231</v>
      </c>
      <c r="C19" s="77" t="s">
        <v>232</v>
      </c>
      <c r="D19" s="77" t="s">
        <v>57</v>
      </c>
      <c r="E19" s="77">
        <v>2013699</v>
      </c>
      <c r="F19" s="13" t="s">
        <v>90</v>
      </c>
      <c r="G19" s="77">
        <v>30201</v>
      </c>
      <c r="H19" s="13" t="s">
        <v>175</v>
      </c>
      <c r="I19" s="80">
        <v>2000</v>
      </c>
      <c r="J19" s="80">
        <v>2000</v>
      </c>
      <c r="K19" s="80">
        <v>2000</v>
      </c>
      <c r="L19" s="13"/>
      <c r="M19" s="13"/>
      <c r="N19" s="13"/>
      <c r="O19" s="13"/>
      <c r="P19" s="13"/>
      <c r="Q19" s="13"/>
      <c r="R19" s="13"/>
      <c r="S19" s="13"/>
      <c r="T19" s="13"/>
      <c r="U19" s="13"/>
      <c r="V19" s="13"/>
      <c r="W19" s="13"/>
    </row>
    <row r="20" ht="18.75" customHeight="1" spans="1:23">
      <c r="A20" s="77" t="s">
        <v>225</v>
      </c>
      <c r="B20" s="78" t="s">
        <v>231</v>
      </c>
      <c r="C20" s="77" t="s">
        <v>232</v>
      </c>
      <c r="D20" s="77" t="s">
        <v>57</v>
      </c>
      <c r="E20" s="77">
        <v>2013699</v>
      </c>
      <c r="F20" s="13" t="s">
        <v>90</v>
      </c>
      <c r="G20" s="77">
        <v>30201</v>
      </c>
      <c r="H20" s="13" t="s">
        <v>175</v>
      </c>
      <c r="I20" s="80">
        <v>1920</v>
      </c>
      <c r="J20" s="80">
        <v>1920</v>
      </c>
      <c r="K20" s="80">
        <v>1920</v>
      </c>
      <c r="L20" s="13"/>
      <c r="M20" s="13"/>
      <c r="N20" s="13"/>
      <c r="O20" s="13"/>
      <c r="P20" s="13"/>
      <c r="Q20" s="13"/>
      <c r="R20" s="13"/>
      <c r="S20" s="13"/>
      <c r="T20" s="13"/>
      <c r="U20" s="13"/>
      <c r="V20" s="13"/>
      <c r="W20" s="13"/>
    </row>
    <row r="21" ht="18.75" customHeight="1" spans="1:23">
      <c r="A21" s="77" t="s">
        <v>233</v>
      </c>
      <c r="B21" s="78" t="s">
        <v>234</v>
      </c>
      <c r="C21" s="77" t="s">
        <v>235</v>
      </c>
      <c r="D21" s="77" t="s">
        <v>57</v>
      </c>
      <c r="E21" s="77">
        <v>2080801</v>
      </c>
      <c r="F21" s="13" t="s">
        <v>103</v>
      </c>
      <c r="G21" s="77">
        <v>30304</v>
      </c>
      <c r="H21" s="13" t="s">
        <v>236</v>
      </c>
      <c r="I21" s="80">
        <v>260557.6</v>
      </c>
      <c r="J21" s="80">
        <v>260557.6</v>
      </c>
      <c r="K21" s="80">
        <v>260557.6</v>
      </c>
      <c r="L21" s="13"/>
      <c r="M21" s="13"/>
      <c r="N21" s="13"/>
      <c r="O21" s="13"/>
      <c r="P21" s="13"/>
      <c r="Q21" s="13"/>
      <c r="R21" s="13"/>
      <c r="S21" s="13"/>
      <c r="T21" s="13"/>
      <c r="U21" s="13"/>
      <c r="V21" s="13"/>
      <c r="W21" s="13"/>
    </row>
    <row r="22" ht="18.75" customHeight="1" spans="1:23">
      <c r="A22" s="77" t="s">
        <v>225</v>
      </c>
      <c r="B22" s="78" t="s">
        <v>237</v>
      </c>
      <c r="C22" s="77" t="s">
        <v>238</v>
      </c>
      <c r="D22" s="77" t="s">
        <v>57</v>
      </c>
      <c r="E22" s="77">
        <v>2012304</v>
      </c>
      <c r="F22" s="13" t="s">
        <v>78</v>
      </c>
      <c r="G22" s="77">
        <v>30201</v>
      </c>
      <c r="H22" s="13" t="s">
        <v>175</v>
      </c>
      <c r="I22" s="80">
        <v>20000</v>
      </c>
      <c r="J22" s="80">
        <v>20000</v>
      </c>
      <c r="K22" s="80">
        <v>20000</v>
      </c>
      <c r="L22" s="13"/>
      <c r="M22" s="13"/>
      <c r="N22" s="13"/>
      <c r="O22" s="13"/>
      <c r="P22" s="13"/>
      <c r="Q22" s="13"/>
      <c r="R22" s="13"/>
      <c r="S22" s="13"/>
      <c r="T22" s="13"/>
      <c r="U22" s="13"/>
      <c r="V22" s="13"/>
      <c r="W22" s="13"/>
    </row>
    <row r="23" ht="18.75" customHeight="1" spans="1:23">
      <c r="A23" s="77" t="s">
        <v>225</v>
      </c>
      <c r="B23" s="78" t="s">
        <v>237</v>
      </c>
      <c r="C23" s="77" t="s">
        <v>238</v>
      </c>
      <c r="D23" s="77" t="s">
        <v>57</v>
      </c>
      <c r="E23" s="77">
        <v>2012304</v>
      </c>
      <c r="F23" s="13" t="s">
        <v>78</v>
      </c>
      <c r="G23" s="77">
        <v>30215</v>
      </c>
      <c r="H23" s="13" t="s">
        <v>239</v>
      </c>
      <c r="I23" s="80">
        <v>5000</v>
      </c>
      <c r="J23" s="80">
        <v>5000</v>
      </c>
      <c r="K23" s="80">
        <v>5000</v>
      </c>
      <c r="L23" s="13"/>
      <c r="M23" s="13"/>
      <c r="N23" s="13"/>
      <c r="O23" s="13"/>
      <c r="P23" s="13"/>
      <c r="Q23" s="13"/>
      <c r="R23" s="13"/>
      <c r="S23" s="13"/>
      <c r="T23" s="13"/>
      <c r="U23" s="13"/>
      <c r="V23" s="13"/>
      <c r="W23" s="13"/>
    </row>
    <row r="24" ht="18.75" customHeight="1" spans="1:23">
      <c r="A24" s="77" t="s">
        <v>225</v>
      </c>
      <c r="B24" s="78" t="s">
        <v>237</v>
      </c>
      <c r="C24" s="77" t="s">
        <v>238</v>
      </c>
      <c r="D24" s="77" t="s">
        <v>57</v>
      </c>
      <c r="E24" s="77">
        <v>2012304</v>
      </c>
      <c r="F24" s="13" t="s">
        <v>78</v>
      </c>
      <c r="G24" s="77">
        <v>30215</v>
      </c>
      <c r="H24" s="13" t="s">
        <v>239</v>
      </c>
      <c r="I24" s="80">
        <v>5000</v>
      </c>
      <c r="J24" s="80">
        <v>5000</v>
      </c>
      <c r="K24" s="80">
        <v>5000</v>
      </c>
      <c r="L24" s="13"/>
      <c r="M24" s="13"/>
      <c r="N24" s="13"/>
      <c r="O24" s="13"/>
      <c r="P24" s="13"/>
      <c r="Q24" s="13"/>
      <c r="R24" s="13"/>
      <c r="S24" s="13"/>
      <c r="T24" s="13"/>
      <c r="U24" s="13"/>
      <c r="V24" s="13"/>
      <c r="W24" s="13"/>
    </row>
    <row r="25" ht="18.75" customHeight="1" spans="1:23">
      <c r="A25" s="77" t="s">
        <v>225</v>
      </c>
      <c r="B25" s="78" t="s">
        <v>237</v>
      </c>
      <c r="C25" s="77" t="s">
        <v>238</v>
      </c>
      <c r="D25" s="77" t="s">
        <v>57</v>
      </c>
      <c r="E25" s="77">
        <v>2012304</v>
      </c>
      <c r="F25" s="13" t="s">
        <v>78</v>
      </c>
      <c r="G25" s="77">
        <v>30299</v>
      </c>
      <c r="H25" s="13" t="s">
        <v>176</v>
      </c>
      <c r="I25" s="80">
        <v>5000</v>
      </c>
      <c r="J25" s="80">
        <v>5000</v>
      </c>
      <c r="K25" s="80">
        <v>5000</v>
      </c>
      <c r="L25" s="13"/>
      <c r="M25" s="13"/>
      <c r="N25" s="13"/>
      <c r="O25" s="13"/>
      <c r="P25" s="13"/>
      <c r="Q25" s="13"/>
      <c r="R25" s="13"/>
      <c r="S25" s="13"/>
      <c r="T25" s="13"/>
      <c r="U25" s="13"/>
      <c r="V25" s="13"/>
      <c r="W25" s="13"/>
    </row>
    <row r="26" ht="18.75" customHeight="1" spans="1:23">
      <c r="A26" s="77" t="s">
        <v>225</v>
      </c>
      <c r="B26" s="78" t="s">
        <v>237</v>
      </c>
      <c r="C26" s="77" t="s">
        <v>238</v>
      </c>
      <c r="D26" s="77" t="s">
        <v>57</v>
      </c>
      <c r="E26" s="77">
        <v>2012304</v>
      </c>
      <c r="F26" s="13" t="s">
        <v>78</v>
      </c>
      <c r="G26" s="77">
        <v>30202</v>
      </c>
      <c r="H26" s="13" t="s">
        <v>240</v>
      </c>
      <c r="I26" s="80">
        <v>5000</v>
      </c>
      <c r="J26" s="80">
        <v>5000</v>
      </c>
      <c r="K26" s="80">
        <v>5000</v>
      </c>
      <c r="L26" s="13"/>
      <c r="M26" s="13"/>
      <c r="N26" s="13"/>
      <c r="O26" s="13"/>
      <c r="P26" s="13"/>
      <c r="Q26" s="13"/>
      <c r="R26" s="13"/>
      <c r="S26" s="13"/>
      <c r="T26" s="13"/>
      <c r="U26" s="13"/>
      <c r="V26" s="13"/>
      <c r="W26" s="13"/>
    </row>
    <row r="27" ht="18.75" customHeight="1" spans="1:23">
      <c r="A27" s="77" t="s">
        <v>225</v>
      </c>
      <c r="B27" s="78" t="s">
        <v>237</v>
      </c>
      <c r="C27" s="77" t="s">
        <v>238</v>
      </c>
      <c r="D27" s="77" t="s">
        <v>57</v>
      </c>
      <c r="E27" s="77">
        <v>2012304</v>
      </c>
      <c r="F27" s="13" t="s">
        <v>78</v>
      </c>
      <c r="G27" s="77">
        <v>30216</v>
      </c>
      <c r="H27" s="13" t="s">
        <v>241</v>
      </c>
      <c r="I27" s="80">
        <v>5000</v>
      </c>
      <c r="J27" s="80">
        <v>5000</v>
      </c>
      <c r="K27" s="80">
        <v>5000</v>
      </c>
      <c r="L27" s="13"/>
      <c r="M27" s="13"/>
      <c r="N27" s="13"/>
      <c r="O27" s="13"/>
      <c r="P27" s="13"/>
      <c r="Q27" s="13"/>
      <c r="R27" s="13"/>
      <c r="S27" s="13"/>
      <c r="T27" s="13"/>
      <c r="U27" s="13"/>
      <c r="V27" s="13"/>
      <c r="W27" s="13"/>
    </row>
    <row r="28" ht="18.75" customHeight="1" spans="1:23">
      <c r="A28" s="77" t="s">
        <v>225</v>
      </c>
      <c r="B28" s="78" t="s">
        <v>237</v>
      </c>
      <c r="C28" s="77" t="s">
        <v>238</v>
      </c>
      <c r="D28" s="77" t="s">
        <v>57</v>
      </c>
      <c r="E28" s="77">
        <v>2012304</v>
      </c>
      <c r="F28" s="13" t="s">
        <v>78</v>
      </c>
      <c r="G28" s="77">
        <v>30216</v>
      </c>
      <c r="H28" s="13" t="s">
        <v>241</v>
      </c>
      <c r="I28" s="80">
        <v>5000</v>
      </c>
      <c r="J28" s="80">
        <v>5000</v>
      </c>
      <c r="K28" s="80">
        <v>5000</v>
      </c>
      <c r="L28" s="13"/>
      <c r="M28" s="13"/>
      <c r="N28" s="13"/>
      <c r="O28" s="13"/>
      <c r="P28" s="13"/>
      <c r="Q28" s="13"/>
      <c r="R28" s="13"/>
      <c r="S28" s="13"/>
      <c r="T28" s="13"/>
      <c r="U28" s="13"/>
      <c r="V28" s="13"/>
      <c r="W28" s="13"/>
    </row>
    <row r="29" ht="18.75" customHeight="1" spans="1:23">
      <c r="A29" s="77" t="s">
        <v>233</v>
      </c>
      <c r="B29" s="78" t="s">
        <v>242</v>
      </c>
      <c r="C29" s="77" t="s">
        <v>243</v>
      </c>
      <c r="D29" s="77" t="s">
        <v>57</v>
      </c>
      <c r="E29" s="77">
        <v>2013404</v>
      </c>
      <c r="F29" s="13" t="s">
        <v>220</v>
      </c>
      <c r="G29" s="77">
        <v>30305</v>
      </c>
      <c r="H29" s="13" t="s">
        <v>228</v>
      </c>
      <c r="I29" s="80">
        <v>64800</v>
      </c>
      <c r="J29" s="80">
        <v>64800</v>
      </c>
      <c r="K29" s="80">
        <v>64800</v>
      </c>
      <c r="L29" s="13"/>
      <c r="M29" s="13"/>
      <c r="N29" s="13"/>
      <c r="O29" s="13"/>
      <c r="P29" s="13"/>
      <c r="Q29" s="13"/>
      <c r="R29" s="13"/>
      <c r="S29" s="13"/>
      <c r="T29" s="13"/>
      <c r="U29" s="13"/>
      <c r="V29" s="13"/>
      <c r="W29" s="13"/>
    </row>
    <row r="30" ht="18.75" customHeight="1" spans="1:23">
      <c r="A30" s="77" t="s">
        <v>233</v>
      </c>
      <c r="B30" s="78" t="s">
        <v>242</v>
      </c>
      <c r="C30" s="77" t="s">
        <v>243</v>
      </c>
      <c r="D30" s="77" t="s">
        <v>57</v>
      </c>
      <c r="E30" s="77">
        <v>2013404</v>
      </c>
      <c r="F30" s="13" t="s">
        <v>220</v>
      </c>
      <c r="G30" s="77">
        <v>30305</v>
      </c>
      <c r="H30" s="13" t="s">
        <v>228</v>
      </c>
      <c r="I30" s="80">
        <v>24000</v>
      </c>
      <c r="J30" s="80">
        <v>24000</v>
      </c>
      <c r="K30" s="80">
        <v>24000</v>
      </c>
      <c r="L30" s="13"/>
      <c r="M30" s="13"/>
      <c r="N30" s="13"/>
      <c r="O30" s="13"/>
      <c r="P30" s="13"/>
      <c r="Q30" s="13"/>
      <c r="R30" s="13"/>
      <c r="S30" s="13"/>
      <c r="T30" s="13"/>
      <c r="U30" s="13"/>
      <c r="V30" s="13"/>
      <c r="W30" s="13"/>
    </row>
    <row r="31" ht="18.75" customHeight="1" spans="1:23">
      <c r="A31" s="77" t="s">
        <v>233</v>
      </c>
      <c r="B31" s="78" t="s">
        <v>242</v>
      </c>
      <c r="C31" s="77" t="s">
        <v>243</v>
      </c>
      <c r="D31" s="77" t="s">
        <v>57</v>
      </c>
      <c r="E31" s="77">
        <v>2013404</v>
      </c>
      <c r="F31" s="13" t="s">
        <v>220</v>
      </c>
      <c r="G31" s="77">
        <v>30305</v>
      </c>
      <c r="H31" s="13" t="s">
        <v>228</v>
      </c>
      <c r="I31" s="80">
        <v>16800</v>
      </c>
      <c r="J31" s="80">
        <v>16800</v>
      </c>
      <c r="K31" s="80">
        <v>16800</v>
      </c>
      <c r="L31" s="13"/>
      <c r="M31" s="13"/>
      <c r="N31" s="13"/>
      <c r="O31" s="13"/>
      <c r="P31" s="13"/>
      <c r="Q31" s="13"/>
      <c r="R31" s="13"/>
      <c r="S31" s="13"/>
      <c r="T31" s="13"/>
      <c r="U31" s="13"/>
      <c r="V31" s="13"/>
      <c r="W31" s="13"/>
    </row>
    <row r="32" ht="18.75" customHeight="1" spans="1:23">
      <c r="A32" s="77" t="s">
        <v>233</v>
      </c>
      <c r="B32" s="78" t="s">
        <v>242</v>
      </c>
      <c r="C32" s="77" t="s">
        <v>243</v>
      </c>
      <c r="D32" s="77" t="s">
        <v>57</v>
      </c>
      <c r="E32" s="77">
        <v>2013404</v>
      </c>
      <c r="F32" s="13" t="s">
        <v>220</v>
      </c>
      <c r="G32" s="77">
        <v>30305</v>
      </c>
      <c r="H32" s="13" t="s">
        <v>228</v>
      </c>
      <c r="I32" s="80">
        <v>39600</v>
      </c>
      <c r="J32" s="80">
        <v>39600</v>
      </c>
      <c r="K32" s="80">
        <v>39600</v>
      </c>
      <c r="L32" s="13"/>
      <c r="M32" s="13"/>
      <c r="N32" s="13"/>
      <c r="O32" s="13"/>
      <c r="P32" s="13"/>
      <c r="Q32" s="13"/>
      <c r="R32" s="13"/>
      <c r="S32" s="13"/>
      <c r="T32" s="13"/>
      <c r="U32" s="13"/>
      <c r="V32" s="13"/>
      <c r="W32" s="13"/>
    </row>
    <row r="33" ht="18.75" customHeight="1" spans="1:23">
      <c r="A33" s="6" t="s">
        <v>33</v>
      </c>
      <c r="B33" s="6"/>
      <c r="C33" s="6"/>
      <c r="D33" s="6"/>
      <c r="E33" s="6"/>
      <c r="F33" s="6"/>
      <c r="G33" s="6"/>
      <c r="H33" s="6"/>
      <c r="I33" s="11"/>
      <c r="J33" s="11"/>
      <c r="K33" s="11"/>
      <c r="L33" s="11"/>
      <c r="M33" s="11"/>
      <c r="N33" s="11"/>
      <c r="O33" s="11"/>
      <c r="P33" s="11"/>
      <c r="Q33" s="11"/>
      <c r="R33" s="11"/>
      <c r="S33" s="11"/>
      <c r="T33" s="11"/>
      <c r="U33" s="11"/>
      <c r="V33" s="11"/>
      <c r="W33" s="11"/>
    </row>
  </sheetData>
  <autoFilter xmlns:etc="http://www.wps.cn/officeDocument/2017/etCustomData" ref="A8:W33" etc:filterBottomFollowUsedRange="0">
    <extLst/>
  </autoFilter>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9"/>
  <sheetViews>
    <sheetView showZeros="0" topLeftCell="B39" workbookViewId="0">
      <selection activeCell="F66" sqref="F6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244</v>
      </c>
      <c r="B1" s="22"/>
      <c r="C1" s="22"/>
      <c r="D1" s="22"/>
      <c r="E1" s="22"/>
      <c r="F1" s="22"/>
      <c r="G1" s="22"/>
      <c r="H1" s="22"/>
      <c r="I1" s="22"/>
      <c r="J1" s="22"/>
    </row>
    <row r="2" ht="45" customHeight="1" spans="1:10">
      <c r="A2" s="35" t="s">
        <v>245</v>
      </c>
      <c r="B2" s="35"/>
      <c r="C2" s="35"/>
      <c r="D2" s="35"/>
      <c r="E2" s="35"/>
      <c r="F2" s="35"/>
      <c r="G2" s="35"/>
      <c r="H2" s="35"/>
      <c r="I2" s="35"/>
      <c r="J2" s="35"/>
    </row>
    <row r="3" ht="20.25" customHeight="1" spans="1:10">
      <c r="A3" s="18" t="s">
        <v>2</v>
      </c>
      <c r="B3" s="18"/>
      <c r="C3" s="18"/>
      <c r="D3" s="18"/>
      <c r="E3" s="18"/>
      <c r="F3" s="18"/>
      <c r="G3" s="18"/>
      <c r="H3" s="18"/>
      <c r="I3" s="18"/>
      <c r="J3" s="18"/>
    </row>
    <row r="4" ht="20.25" customHeight="1" spans="1:10">
      <c r="A4" s="36" t="s">
        <v>246</v>
      </c>
      <c r="B4" s="36" t="s">
        <v>247</v>
      </c>
      <c r="C4" s="36" t="s">
        <v>248</v>
      </c>
      <c r="D4" s="36" t="s">
        <v>249</v>
      </c>
      <c r="E4" s="36" t="s">
        <v>250</v>
      </c>
      <c r="F4" s="36" t="s">
        <v>251</v>
      </c>
      <c r="G4" s="36" t="s">
        <v>252</v>
      </c>
      <c r="H4" s="36" t="s">
        <v>253</v>
      </c>
      <c r="I4" s="36" t="s">
        <v>254</v>
      </c>
      <c r="J4" s="36" t="s">
        <v>255</v>
      </c>
    </row>
    <row r="5" ht="46.5" customHeight="1" spans="1:10">
      <c r="A5" s="64"/>
      <c r="B5" s="64"/>
      <c r="C5" s="64"/>
      <c r="D5" s="64"/>
      <c r="E5" s="64"/>
      <c r="F5" s="64"/>
      <c r="G5" s="64"/>
      <c r="H5" s="64"/>
      <c r="I5" s="64"/>
      <c r="J5" s="64"/>
    </row>
    <row r="6" ht="20.25" customHeight="1" spans="1:10">
      <c r="A6" s="65">
        <v>1</v>
      </c>
      <c r="B6" s="65">
        <v>2</v>
      </c>
      <c r="C6" s="65">
        <v>3</v>
      </c>
      <c r="D6" s="65">
        <v>4</v>
      </c>
      <c r="E6" s="65">
        <v>5</v>
      </c>
      <c r="F6" s="65">
        <v>6</v>
      </c>
      <c r="G6" s="65">
        <v>7</v>
      </c>
      <c r="H6" s="65">
        <v>8</v>
      </c>
      <c r="I6" s="65">
        <v>9</v>
      </c>
      <c r="J6" s="65">
        <v>10</v>
      </c>
    </row>
    <row r="7" s="63" customFormat="1" ht="20.25" customHeight="1" spans="1:10">
      <c r="A7" s="42" t="s">
        <v>57</v>
      </c>
      <c r="B7" s="32"/>
      <c r="C7" s="42"/>
      <c r="D7" s="66"/>
      <c r="E7" s="73"/>
      <c r="F7" s="73"/>
      <c r="G7" s="73"/>
      <c r="H7" s="73"/>
      <c r="I7" s="73"/>
      <c r="J7" s="73"/>
    </row>
    <row r="8" s="63" customFormat="1" ht="20.25" customHeight="1" spans="1:10">
      <c r="A8" s="67" t="s">
        <v>219</v>
      </c>
      <c r="B8" s="67" t="s">
        <v>256</v>
      </c>
      <c r="C8" s="68"/>
      <c r="D8" s="68"/>
      <c r="E8" s="73"/>
      <c r="F8" s="73"/>
      <c r="G8" s="73"/>
      <c r="H8" s="73"/>
      <c r="I8" s="73"/>
      <c r="J8" s="73"/>
    </row>
    <row r="9" s="63" customFormat="1" ht="20.25" customHeight="1" spans="1:10">
      <c r="A9" s="69"/>
      <c r="B9" s="69"/>
      <c r="C9" s="42" t="s">
        <v>257</v>
      </c>
      <c r="D9" s="70" t="s">
        <v>258</v>
      </c>
      <c r="E9" s="74" t="s">
        <v>259</v>
      </c>
      <c r="F9" s="75" t="s">
        <v>260</v>
      </c>
      <c r="G9" s="76" t="s">
        <v>48</v>
      </c>
      <c r="H9" s="75" t="s">
        <v>261</v>
      </c>
      <c r="I9" s="75" t="s">
        <v>262</v>
      </c>
      <c r="J9" s="74" t="s">
        <v>263</v>
      </c>
    </row>
    <row r="10" s="63" customFormat="1" customHeight="1" spans="1:10">
      <c r="A10" s="69"/>
      <c r="B10" s="69"/>
      <c r="C10" s="42" t="s">
        <v>257</v>
      </c>
      <c r="D10" s="70" t="s">
        <v>258</v>
      </c>
      <c r="E10" s="74" t="s">
        <v>264</v>
      </c>
      <c r="F10" s="75" t="s">
        <v>260</v>
      </c>
      <c r="G10" s="76" t="s">
        <v>48</v>
      </c>
      <c r="H10" s="75" t="s">
        <v>261</v>
      </c>
      <c r="I10" s="75" t="s">
        <v>262</v>
      </c>
      <c r="J10" s="74" t="s">
        <v>263</v>
      </c>
    </row>
    <row r="11" s="63" customFormat="1" customHeight="1" spans="1:10">
      <c r="A11" s="69"/>
      <c r="B11" s="69"/>
      <c r="C11" s="42" t="s">
        <v>257</v>
      </c>
      <c r="D11" s="70" t="s">
        <v>265</v>
      </c>
      <c r="E11" s="74" t="s">
        <v>266</v>
      </c>
      <c r="F11" s="75" t="s">
        <v>260</v>
      </c>
      <c r="G11" s="76" t="s">
        <v>267</v>
      </c>
      <c r="H11" s="75" t="s">
        <v>268</v>
      </c>
      <c r="I11" s="75" t="s">
        <v>262</v>
      </c>
      <c r="J11" s="74" t="s">
        <v>269</v>
      </c>
    </row>
    <row r="12" s="63" customFormat="1" customHeight="1" spans="1:10">
      <c r="A12" s="69"/>
      <c r="B12" s="69"/>
      <c r="C12" s="42" t="s">
        <v>257</v>
      </c>
      <c r="D12" s="70" t="s">
        <v>265</v>
      </c>
      <c r="E12" s="74" t="s">
        <v>270</v>
      </c>
      <c r="F12" s="75" t="s">
        <v>260</v>
      </c>
      <c r="G12" s="76" t="s">
        <v>271</v>
      </c>
      <c r="H12" s="75" t="s">
        <v>268</v>
      </c>
      <c r="I12" s="75" t="s">
        <v>262</v>
      </c>
      <c r="J12" s="74" t="s">
        <v>272</v>
      </c>
    </row>
    <row r="13" s="63" customFormat="1" customHeight="1" spans="1:10">
      <c r="A13" s="69"/>
      <c r="B13" s="69"/>
      <c r="C13" s="42" t="s">
        <v>273</v>
      </c>
      <c r="D13" s="70" t="s">
        <v>274</v>
      </c>
      <c r="E13" s="74" t="s">
        <v>275</v>
      </c>
      <c r="F13" s="75" t="s">
        <v>276</v>
      </c>
      <c r="G13" s="76" t="s">
        <v>277</v>
      </c>
      <c r="H13" s="75"/>
      <c r="I13" s="75" t="s">
        <v>278</v>
      </c>
      <c r="J13" s="74" t="s">
        <v>279</v>
      </c>
    </row>
    <row r="14" s="63" customFormat="1" customHeight="1" spans="1:10">
      <c r="A14" s="69"/>
      <c r="B14" s="69"/>
      <c r="C14" s="42" t="s">
        <v>280</v>
      </c>
      <c r="D14" s="70" t="s">
        <v>281</v>
      </c>
      <c r="E14" s="74" t="s">
        <v>282</v>
      </c>
      <c r="F14" s="75" t="s">
        <v>260</v>
      </c>
      <c r="G14" s="76" t="s">
        <v>283</v>
      </c>
      <c r="H14" s="75" t="s">
        <v>268</v>
      </c>
      <c r="I14" s="75" t="s">
        <v>262</v>
      </c>
      <c r="J14" s="74" t="s">
        <v>284</v>
      </c>
    </row>
    <row r="15" s="63" customFormat="1" customHeight="1" spans="1:10">
      <c r="A15" s="71"/>
      <c r="B15" s="71"/>
      <c r="C15" s="42" t="s">
        <v>285</v>
      </c>
      <c r="D15" s="70" t="s">
        <v>286</v>
      </c>
      <c r="E15" s="74" t="s">
        <v>287</v>
      </c>
      <c r="F15" s="75" t="s">
        <v>276</v>
      </c>
      <c r="G15" s="76" t="s">
        <v>48</v>
      </c>
      <c r="H15" s="75" t="s">
        <v>288</v>
      </c>
      <c r="I15" s="75" t="s">
        <v>262</v>
      </c>
      <c r="J15" s="74" t="s">
        <v>289</v>
      </c>
    </row>
    <row r="16" s="63" customFormat="1" customHeight="1" spans="1:10">
      <c r="A16" s="67" t="s">
        <v>223</v>
      </c>
      <c r="B16" s="67" t="s">
        <v>290</v>
      </c>
      <c r="C16" s="72"/>
      <c r="D16" s="72"/>
      <c r="E16" s="72"/>
      <c r="F16" s="72"/>
      <c r="G16" s="72"/>
      <c r="H16" s="72"/>
      <c r="I16" s="72"/>
      <c r="J16" s="72"/>
    </row>
    <row r="17" s="63" customFormat="1" customHeight="1" spans="1:10">
      <c r="A17" s="69"/>
      <c r="B17" s="69"/>
      <c r="C17" s="42" t="s">
        <v>257</v>
      </c>
      <c r="D17" s="70" t="s">
        <v>258</v>
      </c>
      <c r="E17" s="74" t="s">
        <v>291</v>
      </c>
      <c r="F17" s="75" t="s">
        <v>260</v>
      </c>
      <c r="G17" s="76" t="s">
        <v>49</v>
      </c>
      <c r="H17" s="75" t="s">
        <v>292</v>
      </c>
      <c r="I17" s="75" t="s">
        <v>262</v>
      </c>
      <c r="J17" s="74" t="s">
        <v>293</v>
      </c>
    </row>
    <row r="18" s="63" customFormat="1" customHeight="1" spans="1:10">
      <c r="A18" s="69"/>
      <c r="B18" s="69"/>
      <c r="C18" s="42" t="s">
        <v>257</v>
      </c>
      <c r="D18" s="70" t="s">
        <v>265</v>
      </c>
      <c r="E18" s="74" t="s">
        <v>294</v>
      </c>
      <c r="F18" s="75" t="s">
        <v>295</v>
      </c>
      <c r="G18" s="76" t="s">
        <v>296</v>
      </c>
      <c r="H18" s="75" t="s">
        <v>268</v>
      </c>
      <c r="I18" s="75" t="s">
        <v>262</v>
      </c>
      <c r="J18" s="74" t="s">
        <v>297</v>
      </c>
    </row>
    <row r="19" s="63" customFormat="1" customHeight="1" spans="1:10">
      <c r="A19" s="69"/>
      <c r="B19" s="69"/>
      <c r="C19" s="42" t="s">
        <v>273</v>
      </c>
      <c r="D19" s="70" t="s">
        <v>298</v>
      </c>
      <c r="E19" s="74" t="s">
        <v>299</v>
      </c>
      <c r="F19" s="75" t="s">
        <v>260</v>
      </c>
      <c r="G19" s="76" t="s">
        <v>300</v>
      </c>
      <c r="H19" s="75" t="s">
        <v>268</v>
      </c>
      <c r="I19" s="75" t="s">
        <v>262</v>
      </c>
      <c r="J19" s="74" t="s">
        <v>301</v>
      </c>
    </row>
    <row r="20" s="63" customFormat="1" customHeight="1" spans="1:10">
      <c r="A20" s="69"/>
      <c r="B20" s="69"/>
      <c r="C20" s="42" t="s">
        <v>273</v>
      </c>
      <c r="D20" s="70" t="s">
        <v>298</v>
      </c>
      <c r="E20" s="74" t="s">
        <v>302</v>
      </c>
      <c r="F20" s="75" t="s">
        <v>260</v>
      </c>
      <c r="G20" s="76" t="s">
        <v>271</v>
      </c>
      <c r="H20" s="75" t="s">
        <v>268</v>
      </c>
      <c r="I20" s="75" t="s">
        <v>262</v>
      </c>
      <c r="J20" s="74" t="s">
        <v>303</v>
      </c>
    </row>
    <row r="21" s="63" customFormat="1" customHeight="1" spans="1:10">
      <c r="A21" s="69"/>
      <c r="B21" s="69"/>
      <c r="C21" s="42" t="s">
        <v>273</v>
      </c>
      <c r="D21" s="70" t="s">
        <v>274</v>
      </c>
      <c r="E21" s="74" t="s">
        <v>304</v>
      </c>
      <c r="F21" s="75" t="s">
        <v>260</v>
      </c>
      <c r="G21" s="76" t="s">
        <v>51</v>
      </c>
      <c r="H21" s="75" t="s">
        <v>305</v>
      </c>
      <c r="I21" s="75" t="s">
        <v>262</v>
      </c>
      <c r="J21" s="74" t="s">
        <v>306</v>
      </c>
    </row>
    <row r="22" s="63" customFormat="1" customHeight="1" spans="1:10">
      <c r="A22" s="69"/>
      <c r="B22" s="69"/>
      <c r="C22" s="42" t="s">
        <v>280</v>
      </c>
      <c r="D22" s="70" t="s">
        <v>281</v>
      </c>
      <c r="E22" s="74" t="s">
        <v>307</v>
      </c>
      <c r="F22" s="75" t="s">
        <v>260</v>
      </c>
      <c r="G22" s="76" t="s">
        <v>300</v>
      </c>
      <c r="H22" s="75" t="s">
        <v>268</v>
      </c>
      <c r="I22" s="75" t="s">
        <v>262</v>
      </c>
      <c r="J22" s="74" t="s">
        <v>308</v>
      </c>
    </row>
    <row r="23" s="63" customFormat="1" customHeight="1" spans="1:10">
      <c r="A23" s="71"/>
      <c r="B23" s="71"/>
      <c r="C23" s="42" t="s">
        <v>285</v>
      </c>
      <c r="D23" s="70" t="s">
        <v>309</v>
      </c>
      <c r="E23" s="74" t="s">
        <v>310</v>
      </c>
      <c r="F23" s="75" t="s">
        <v>295</v>
      </c>
      <c r="G23" s="76" t="s">
        <v>311</v>
      </c>
      <c r="H23" s="75"/>
      <c r="I23" s="75" t="s">
        <v>278</v>
      </c>
      <c r="J23" s="74" t="s">
        <v>312</v>
      </c>
    </row>
    <row r="24" s="63" customFormat="1" customHeight="1" spans="1:10">
      <c r="A24" s="67" t="s">
        <v>227</v>
      </c>
      <c r="B24" s="67" t="s">
        <v>313</v>
      </c>
      <c r="C24" s="72"/>
      <c r="D24" s="72"/>
      <c r="E24" s="72"/>
      <c r="F24" s="72"/>
      <c r="G24" s="72"/>
      <c r="H24" s="72"/>
      <c r="I24" s="72"/>
      <c r="J24" s="72"/>
    </row>
    <row r="25" s="63" customFormat="1" customHeight="1" spans="1:10">
      <c r="A25" s="69"/>
      <c r="B25" s="69"/>
      <c r="C25" s="42" t="s">
        <v>257</v>
      </c>
      <c r="D25" s="70" t="s">
        <v>258</v>
      </c>
      <c r="E25" s="74" t="s">
        <v>314</v>
      </c>
      <c r="F25" s="75" t="s">
        <v>260</v>
      </c>
      <c r="G25" s="76" t="s">
        <v>315</v>
      </c>
      <c r="H25" s="75" t="s">
        <v>316</v>
      </c>
      <c r="I25" s="75" t="s">
        <v>262</v>
      </c>
      <c r="J25" s="74" t="s">
        <v>317</v>
      </c>
    </row>
    <row r="26" s="63" customFormat="1" customHeight="1" spans="1:10">
      <c r="A26" s="69"/>
      <c r="B26" s="69"/>
      <c r="C26" s="42" t="s">
        <v>257</v>
      </c>
      <c r="D26" s="70" t="s">
        <v>265</v>
      </c>
      <c r="E26" s="74" t="s">
        <v>318</v>
      </c>
      <c r="F26" s="75" t="s">
        <v>295</v>
      </c>
      <c r="G26" s="76" t="s">
        <v>296</v>
      </c>
      <c r="H26" s="75" t="s">
        <v>268</v>
      </c>
      <c r="I26" s="75" t="s">
        <v>262</v>
      </c>
      <c r="J26" s="74" t="s">
        <v>319</v>
      </c>
    </row>
    <row r="27" s="63" customFormat="1" customHeight="1" spans="1:10">
      <c r="A27" s="69"/>
      <c r="B27" s="69"/>
      <c r="C27" s="42" t="s">
        <v>257</v>
      </c>
      <c r="D27" s="70" t="s">
        <v>320</v>
      </c>
      <c r="E27" s="74" t="s">
        <v>321</v>
      </c>
      <c r="F27" s="75" t="s">
        <v>295</v>
      </c>
      <c r="G27" s="76" t="s">
        <v>296</v>
      </c>
      <c r="H27" s="75" t="s">
        <v>268</v>
      </c>
      <c r="I27" s="75" t="s">
        <v>262</v>
      </c>
      <c r="J27" s="74" t="s">
        <v>322</v>
      </c>
    </row>
    <row r="28" s="63" customFormat="1" customHeight="1" spans="1:10">
      <c r="A28" s="69"/>
      <c r="B28" s="69"/>
      <c r="C28" s="42" t="s">
        <v>273</v>
      </c>
      <c r="D28" s="70" t="s">
        <v>323</v>
      </c>
      <c r="E28" s="74" t="s">
        <v>324</v>
      </c>
      <c r="F28" s="75" t="s">
        <v>295</v>
      </c>
      <c r="G28" s="76" t="s">
        <v>325</v>
      </c>
      <c r="H28" s="75"/>
      <c r="I28" s="75" t="s">
        <v>278</v>
      </c>
      <c r="J28" s="74" t="s">
        <v>326</v>
      </c>
    </row>
    <row r="29" s="63" customFormat="1" customHeight="1" spans="1:10">
      <c r="A29" s="71"/>
      <c r="B29" s="71"/>
      <c r="C29" s="42" t="s">
        <v>280</v>
      </c>
      <c r="D29" s="70" t="s">
        <v>281</v>
      </c>
      <c r="E29" s="74" t="s">
        <v>281</v>
      </c>
      <c r="F29" s="75" t="s">
        <v>260</v>
      </c>
      <c r="G29" s="76" t="s">
        <v>327</v>
      </c>
      <c r="H29" s="75" t="s">
        <v>268</v>
      </c>
      <c r="I29" s="75" t="s">
        <v>262</v>
      </c>
      <c r="J29" s="74" t="s">
        <v>281</v>
      </c>
    </row>
    <row r="30" s="63" customFormat="1" customHeight="1" spans="1:10">
      <c r="A30" s="67" t="s">
        <v>230</v>
      </c>
      <c r="B30" s="67" t="s">
        <v>328</v>
      </c>
      <c r="C30" s="72"/>
      <c r="D30" s="72"/>
      <c r="E30" s="72"/>
      <c r="F30" s="72"/>
      <c r="G30" s="72"/>
      <c r="H30" s="72"/>
      <c r="I30" s="72"/>
      <c r="J30" s="72"/>
    </row>
    <row r="31" s="63" customFormat="1" customHeight="1" spans="1:10">
      <c r="A31" s="69"/>
      <c r="B31" s="69"/>
      <c r="C31" s="42" t="s">
        <v>257</v>
      </c>
      <c r="D31" s="70" t="s">
        <v>258</v>
      </c>
      <c r="E31" s="74" t="s">
        <v>329</v>
      </c>
      <c r="F31" s="75" t="s">
        <v>260</v>
      </c>
      <c r="G31" s="76" t="s">
        <v>49</v>
      </c>
      <c r="H31" s="75" t="s">
        <v>330</v>
      </c>
      <c r="I31" s="75" t="s">
        <v>262</v>
      </c>
      <c r="J31" s="74" t="s">
        <v>331</v>
      </c>
    </row>
    <row r="32" s="63" customFormat="1" customHeight="1" spans="1:10">
      <c r="A32" s="69"/>
      <c r="B32" s="69"/>
      <c r="C32" s="42" t="s">
        <v>257</v>
      </c>
      <c r="D32" s="70" t="s">
        <v>265</v>
      </c>
      <c r="E32" s="74" t="s">
        <v>332</v>
      </c>
      <c r="F32" s="75" t="s">
        <v>295</v>
      </c>
      <c r="G32" s="76" t="s">
        <v>296</v>
      </c>
      <c r="H32" s="75" t="s">
        <v>268</v>
      </c>
      <c r="I32" s="75" t="s">
        <v>262</v>
      </c>
      <c r="J32" s="74" t="s">
        <v>333</v>
      </c>
    </row>
    <row r="33" s="63" customFormat="1" customHeight="1" spans="1:10">
      <c r="A33" s="69"/>
      <c r="B33" s="69"/>
      <c r="C33" s="42" t="s">
        <v>257</v>
      </c>
      <c r="D33" s="70" t="s">
        <v>265</v>
      </c>
      <c r="E33" s="74" t="s">
        <v>334</v>
      </c>
      <c r="F33" s="75" t="s">
        <v>295</v>
      </c>
      <c r="G33" s="76" t="s">
        <v>49</v>
      </c>
      <c r="H33" s="75" t="s">
        <v>335</v>
      </c>
      <c r="I33" s="75" t="s">
        <v>262</v>
      </c>
      <c r="J33" s="74" t="s">
        <v>336</v>
      </c>
    </row>
    <row r="34" s="63" customFormat="1" customHeight="1" spans="1:10">
      <c r="A34" s="69"/>
      <c r="B34" s="69"/>
      <c r="C34" s="42" t="s">
        <v>273</v>
      </c>
      <c r="D34" s="70" t="s">
        <v>298</v>
      </c>
      <c r="E34" s="74" t="s">
        <v>337</v>
      </c>
      <c r="F34" s="75" t="s">
        <v>295</v>
      </c>
      <c r="G34" s="76" t="s">
        <v>338</v>
      </c>
      <c r="H34" s="75"/>
      <c r="I34" s="75" t="s">
        <v>278</v>
      </c>
      <c r="J34" s="74" t="s">
        <v>339</v>
      </c>
    </row>
    <row r="35" s="63" customFormat="1" customHeight="1" spans="1:10">
      <c r="A35" s="69"/>
      <c r="B35" s="69"/>
      <c r="C35" s="42" t="s">
        <v>273</v>
      </c>
      <c r="D35" s="70" t="s">
        <v>298</v>
      </c>
      <c r="E35" s="74" t="s">
        <v>340</v>
      </c>
      <c r="F35" s="75" t="s">
        <v>295</v>
      </c>
      <c r="G35" s="76" t="s">
        <v>341</v>
      </c>
      <c r="H35" s="75"/>
      <c r="I35" s="75" t="s">
        <v>278</v>
      </c>
      <c r="J35" s="74" t="s">
        <v>342</v>
      </c>
    </row>
    <row r="36" s="63" customFormat="1" customHeight="1" spans="1:10">
      <c r="A36" s="69"/>
      <c r="B36" s="69"/>
      <c r="C36" s="42" t="s">
        <v>280</v>
      </c>
      <c r="D36" s="70" t="s">
        <v>281</v>
      </c>
      <c r="E36" s="74" t="s">
        <v>343</v>
      </c>
      <c r="F36" s="75" t="s">
        <v>260</v>
      </c>
      <c r="G36" s="76" t="s">
        <v>327</v>
      </c>
      <c r="H36" s="75" t="s">
        <v>268</v>
      </c>
      <c r="I36" s="75" t="s">
        <v>262</v>
      </c>
      <c r="J36" s="74" t="s">
        <v>284</v>
      </c>
    </row>
    <row r="37" s="63" customFormat="1" customHeight="1" spans="1:10">
      <c r="A37" s="71"/>
      <c r="B37" s="71"/>
      <c r="C37" s="42" t="s">
        <v>285</v>
      </c>
      <c r="D37" s="70" t="s">
        <v>286</v>
      </c>
      <c r="E37" s="74" t="s">
        <v>344</v>
      </c>
      <c r="F37" s="75" t="s">
        <v>276</v>
      </c>
      <c r="G37" s="76" t="s">
        <v>49</v>
      </c>
      <c r="H37" s="75" t="s">
        <v>335</v>
      </c>
      <c r="I37" s="75" t="s">
        <v>262</v>
      </c>
      <c r="J37" s="74" t="s">
        <v>345</v>
      </c>
    </row>
    <row r="38" s="63" customFormat="1" customHeight="1" spans="1:10">
      <c r="A38" s="67" t="s">
        <v>232</v>
      </c>
      <c r="B38" s="67" t="s">
        <v>346</v>
      </c>
      <c r="C38" s="72"/>
      <c r="D38" s="72"/>
      <c r="E38" s="72"/>
      <c r="F38" s="72"/>
      <c r="G38" s="72"/>
      <c r="H38" s="72"/>
      <c r="I38" s="72"/>
      <c r="J38" s="72"/>
    </row>
    <row r="39" s="63" customFormat="1" customHeight="1" spans="1:10">
      <c r="A39" s="69"/>
      <c r="B39" s="69"/>
      <c r="C39" s="42" t="s">
        <v>257</v>
      </c>
      <c r="D39" s="70" t="s">
        <v>258</v>
      </c>
      <c r="E39" s="74" t="s">
        <v>347</v>
      </c>
      <c r="F39" s="75" t="s">
        <v>260</v>
      </c>
      <c r="G39" s="76" t="s">
        <v>50</v>
      </c>
      <c r="H39" s="75" t="s">
        <v>348</v>
      </c>
      <c r="I39" s="75" t="s">
        <v>262</v>
      </c>
      <c r="J39" s="74" t="s">
        <v>349</v>
      </c>
    </row>
    <row r="40" s="63" customFormat="1" customHeight="1" spans="1:10">
      <c r="A40" s="69"/>
      <c r="B40" s="69"/>
      <c r="C40" s="42" t="s">
        <v>257</v>
      </c>
      <c r="D40" s="70" t="s">
        <v>265</v>
      </c>
      <c r="E40" s="74" t="s">
        <v>350</v>
      </c>
      <c r="F40" s="75" t="s">
        <v>295</v>
      </c>
      <c r="G40" s="76" t="s">
        <v>296</v>
      </c>
      <c r="H40" s="75" t="s">
        <v>268</v>
      </c>
      <c r="I40" s="75" t="s">
        <v>262</v>
      </c>
      <c r="J40" s="74" t="s">
        <v>351</v>
      </c>
    </row>
    <row r="41" s="63" customFormat="1" customHeight="1" spans="1:10">
      <c r="A41" s="69"/>
      <c r="B41" s="69"/>
      <c r="C41" s="42" t="s">
        <v>257</v>
      </c>
      <c r="D41" s="70" t="s">
        <v>320</v>
      </c>
      <c r="E41" s="74" t="s">
        <v>352</v>
      </c>
      <c r="F41" s="75" t="s">
        <v>295</v>
      </c>
      <c r="G41" s="76" t="s">
        <v>353</v>
      </c>
      <c r="H41" s="75" t="s">
        <v>354</v>
      </c>
      <c r="I41" s="75" t="s">
        <v>262</v>
      </c>
      <c r="J41" s="74" t="s">
        <v>355</v>
      </c>
    </row>
    <row r="42" s="63" customFormat="1" customHeight="1" spans="1:10">
      <c r="A42" s="69"/>
      <c r="B42" s="69"/>
      <c r="C42" s="42" t="s">
        <v>257</v>
      </c>
      <c r="D42" s="70" t="s">
        <v>320</v>
      </c>
      <c r="E42" s="74" t="s">
        <v>356</v>
      </c>
      <c r="F42" s="75" t="s">
        <v>295</v>
      </c>
      <c r="G42" s="76" t="s">
        <v>296</v>
      </c>
      <c r="H42" s="75" t="s">
        <v>268</v>
      </c>
      <c r="I42" s="75" t="s">
        <v>262</v>
      </c>
      <c r="J42" s="74" t="s">
        <v>357</v>
      </c>
    </row>
    <row r="43" s="63" customFormat="1" customHeight="1" spans="1:10">
      <c r="A43" s="69"/>
      <c r="B43" s="69"/>
      <c r="C43" s="42" t="s">
        <v>273</v>
      </c>
      <c r="D43" s="70" t="s">
        <v>298</v>
      </c>
      <c r="E43" s="74" t="s">
        <v>358</v>
      </c>
      <c r="F43" s="75" t="s">
        <v>295</v>
      </c>
      <c r="G43" s="76" t="s">
        <v>359</v>
      </c>
      <c r="H43" s="75"/>
      <c r="I43" s="75" t="s">
        <v>278</v>
      </c>
      <c r="J43" s="74" t="s">
        <v>360</v>
      </c>
    </row>
    <row r="44" s="63" customFormat="1" customHeight="1" spans="1:10">
      <c r="A44" s="71"/>
      <c r="B44" s="71"/>
      <c r="C44" s="42" t="s">
        <v>280</v>
      </c>
      <c r="D44" s="70" t="s">
        <v>281</v>
      </c>
      <c r="E44" s="74" t="s">
        <v>361</v>
      </c>
      <c r="F44" s="75" t="s">
        <v>260</v>
      </c>
      <c r="G44" s="76" t="s">
        <v>327</v>
      </c>
      <c r="H44" s="75" t="s">
        <v>268</v>
      </c>
      <c r="I44" s="75" t="s">
        <v>262</v>
      </c>
      <c r="J44" s="74" t="s">
        <v>351</v>
      </c>
    </row>
    <row r="45" s="63" customFormat="1" customHeight="1" spans="1:10">
      <c r="A45" s="67" t="s">
        <v>235</v>
      </c>
      <c r="B45" s="67" t="s">
        <v>362</v>
      </c>
      <c r="C45" s="72"/>
      <c r="D45" s="72"/>
      <c r="E45" s="72"/>
      <c r="F45" s="72"/>
      <c r="G45" s="72"/>
      <c r="H45" s="72"/>
      <c r="I45" s="72"/>
      <c r="J45" s="72"/>
    </row>
    <row r="46" s="63" customFormat="1" customHeight="1" spans="1:10">
      <c r="A46" s="69"/>
      <c r="B46" s="69"/>
      <c r="C46" s="42" t="s">
        <v>257</v>
      </c>
      <c r="D46" s="70" t="s">
        <v>258</v>
      </c>
      <c r="E46" s="74" t="s">
        <v>363</v>
      </c>
      <c r="F46" s="75" t="s">
        <v>295</v>
      </c>
      <c r="G46" s="76" t="s">
        <v>364</v>
      </c>
      <c r="H46" s="75" t="s">
        <v>365</v>
      </c>
      <c r="I46" s="75" t="s">
        <v>262</v>
      </c>
      <c r="J46" s="74" t="s">
        <v>366</v>
      </c>
    </row>
    <row r="47" s="63" customFormat="1" customHeight="1" spans="1:10">
      <c r="A47" s="69"/>
      <c r="B47" s="69"/>
      <c r="C47" s="42" t="s">
        <v>257</v>
      </c>
      <c r="D47" s="70" t="s">
        <v>265</v>
      </c>
      <c r="E47" s="74" t="s">
        <v>367</v>
      </c>
      <c r="F47" s="75" t="s">
        <v>295</v>
      </c>
      <c r="G47" s="76" t="s">
        <v>296</v>
      </c>
      <c r="H47" s="75" t="s">
        <v>268</v>
      </c>
      <c r="I47" s="75" t="s">
        <v>262</v>
      </c>
      <c r="J47" s="74" t="s">
        <v>368</v>
      </c>
    </row>
    <row r="48" s="63" customFormat="1" customHeight="1" spans="1:10">
      <c r="A48" s="69"/>
      <c r="B48" s="69"/>
      <c r="C48" s="42" t="s">
        <v>257</v>
      </c>
      <c r="D48" s="70" t="s">
        <v>320</v>
      </c>
      <c r="E48" s="74" t="s">
        <v>369</v>
      </c>
      <c r="F48" s="75" t="s">
        <v>276</v>
      </c>
      <c r="G48" s="76" t="s">
        <v>370</v>
      </c>
      <c r="H48" s="75" t="s">
        <v>371</v>
      </c>
      <c r="I48" s="75" t="s">
        <v>262</v>
      </c>
      <c r="J48" s="74" t="s">
        <v>372</v>
      </c>
    </row>
    <row r="49" s="63" customFormat="1" customHeight="1" spans="1:10">
      <c r="A49" s="69"/>
      <c r="B49" s="69"/>
      <c r="C49" s="42" t="s">
        <v>273</v>
      </c>
      <c r="D49" s="70" t="s">
        <v>298</v>
      </c>
      <c r="E49" s="74" t="s">
        <v>373</v>
      </c>
      <c r="F49" s="75" t="s">
        <v>260</v>
      </c>
      <c r="G49" s="76" t="s">
        <v>374</v>
      </c>
      <c r="H49" s="75"/>
      <c r="I49" s="75" t="s">
        <v>278</v>
      </c>
      <c r="J49" s="74" t="s">
        <v>375</v>
      </c>
    </row>
    <row r="50" s="63" customFormat="1" customHeight="1" spans="1:10">
      <c r="A50" s="69"/>
      <c r="B50" s="69"/>
      <c r="C50" s="42" t="s">
        <v>280</v>
      </c>
      <c r="D50" s="70" t="s">
        <v>281</v>
      </c>
      <c r="E50" s="74" t="s">
        <v>376</v>
      </c>
      <c r="F50" s="75" t="s">
        <v>260</v>
      </c>
      <c r="G50" s="76" t="s">
        <v>327</v>
      </c>
      <c r="H50" s="75" t="s">
        <v>268</v>
      </c>
      <c r="I50" s="75" t="s">
        <v>262</v>
      </c>
      <c r="J50" s="74" t="s">
        <v>284</v>
      </c>
    </row>
    <row r="51" s="63" customFormat="1" customHeight="1" spans="1:10">
      <c r="A51" s="69"/>
      <c r="B51" s="69"/>
      <c r="C51" s="42" t="s">
        <v>285</v>
      </c>
      <c r="D51" s="70" t="s">
        <v>286</v>
      </c>
      <c r="E51" s="74" t="s">
        <v>377</v>
      </c>
      <c r="F51" s="75" t="s">
        <v>276</v>
      </c>
      <c r="G51" s="76" t="s">
        <v>378</v>
      </c>
      <c r="H51" s="75" t="s">
        <v>379</v>
      </c>
      <c r="I51" s="75" t="s">
        <v>262</v>
      </c>
      <c r="J51" s="74" t="s">
        <v>380</v>
      </c>
    </row>
    <row r="52" s="63" customFormat="1" customHeight="1" spans="1:10">
      <c r="A52" s="71"/>
      <c r="B52" s="71"/>
      <c r="C52" s="42" t="s">
        <v>285</v>
      </c>
      <c r="D52" s="70" t="s">
        <v>381</v>
      </c>
      <c r="E52" s="74" t="s">
        <v>382</v>
      </c>
      <c r="F52" s="75" t="s">
        <v>260</v>
      </c>
      <c r="G52" s="76" t="s">
        <v>374</v>
      </c>
      <c r="H52" s="75"/>
      <c r="I52" s="75" t="s">
        <v>278</v>
      </c>
      <c r="J52" s="74" t="s">
        <v>383</v>
      </c>
    </row>
    <row r="53" s="63" customFormat="1" customHeight="1" spans="1:10">
      <c r="A53" s="67" t="s">
        <v>238</v>
      </c>
      <c r="B53" s="67" t="s">
        <v>384</v>
      </c>
      <c r="C53" s="72"/>
      <c r="D53" s="72"/>
      <c r="E53" s="72"/>
      <c r="F53" s="72"/>
      <c r="G53" s="72"/>
      <c r="H53" s="72"/>
      <c r="I53" s="72"/>
      <c r="J53" s="72"/>
    </row>
    <row r="54" s="63" customFormat="1" customHeight="1" spans="1:10">
      <c r="A54" s="69"/>
      <c r="B54" s="69"/>
      <c r="C54" s="42" t="s">
        <v>257</v>
      </c>
      <c r="D54" s="70" t="s">
        <v>258</v>
      </c>
      <c r="E54" s="74" t="s">
        <v>385</v>
      </c>
      <c r="F54" s="75" t="s">
        <v>260</v>
      </c>
      <c r="G54" s="76" t="s">
        <v>48</v>
      </c>
      <c r="H54" s="75" t="s">
        <v>348</v>
      </c>
      <c r="I54" s="75" t="s">
        <v>262</v>
      </c>
      <c r="J54" s="74" t="s">
        <v>386</v>
      </c>
    </row>
    <row r="55" s="63" customFormat="1" customHeight="1" spans="1:10">
      <c r="A55" s="69"/>
      <c r="B55" s="69"/>
      <c r="C55" s="42" t="s">
        <v>257</v>
      </c>
      <c r="D55" s="70" t="s">
        <v>258</v>
      </c>
      <c r="E55" s="74" t="s">
        <v>387</v>
      </c>
      <c r="F55" s="75" t="s">
        <v>260</v>
      </c>
      <c r="G55" s="76" t="s">
        <v>48</v>
      </c>
      <c r="H55" s="75" t="s">
        <v>348</v>
      </c>
      <c r="I55" s="75" t="s">
        <v>262</v>
      </c>
      <c r="J55" s="74" t="s">
        <v>388</v>
      </c>
    </row>
    <row r="56" s="63" customFormat="1" customHeight="1" spans="1:10">
      <c r="A56" s="69"/>
      <c r="B56" s="69"/>
      <c r="C56" s="42" t="s">
        <v>257</v>
      </c>
      <c r="D56" s="70" t="s">
        <v>258</v>
      </c>
      <c r="E56" s="74" t="s">
        <v>389</v>
      </c>
      <c r="F56" s="75" t="s">
        <v>260</v>
      </c>
      <c r="G56" s="76" t="s">
        <v>364</v>
      </c>
      <c r="H56" s="75" t="s">
        <v>330</v>
      </c>
      <c r="I56" s="75" t="s">
        <v>262</v>
      </c>
      <c r="J56" s="74" t="s">
        <v>390</v>
      </c>
    </row>
    <row r="57" s="63" customFormat="1" customHeight="1" spans="1:10">
      <c r="A57" s="69"/>
      <c r="B57" s="69"/>
      <c r="C57" s="42" t="s">
        <v>257</v>
      </c>
      <c r="D57" s="70" t="s">
        <v>258</v>
      </c>
      <c r="E57" s="74" t="s">
        <v>391</v>
      </c>
      <c r="F57" s="75" t="s">
        <v>260</v>
      </c>
      <c r="G57" s="76" t="s">
        <v>48</v>
      </c>
      <c r="H57" s="75" t="s">
        <v>348</v>
      </c>
      <c r="I57" s="75" t="s">
        <v>262</v>
      </c>
      <c r="J57" s="74" t="s">
        <v>392</v>
      </c>
    </row>
    <row r="58" s="63" customFormat="1" customHeight="1" spans="1:10">
      <c r="A58" s="69"/>
      <c r="B58" s="69"/>
      <c r="C58" s="42" t="s">
        <v>257</v>
      </c>
      <c r="D58" s="70" t="s">
        <v>265</v>
      </c>
      <c r="E58" s="74" t="s">
        <v>393</v>
      </c>
      <c r="F58" s="75" t="s">
        <v>295</v>
      </c>
      <c r="G58" s="76" t="s">
        <v>296</v>
      </c>
      <c r="H58" s="75" t="s">
        <v>268</v>
      </c>
      <c r="I58" s="75" t="s">
        <v>262</v>
      </c>
      <c r="J58" s="74" t="s">
        <v>394</v>
      </c>
    </row>
    <row r="59" s="63" customFormat="1" customHeight="1" spans="1:10">
      <c r="A59" s="69"/>
      <c r="B59" s="69"/>
      <c r="C59" s="42" t="s">
        <v>257</v>
      </c>
      <c r="D59" s="70" t="s">
        <v>265</v>
      </c>
      <c r="E59" s="74" t="s">
        <v>395</v>
      </c>
      <c r="F59" s="75" t="s">
        <v>295</v>
      </c>
      <c r="G59" s="76" t="s">
        <v>296</v>
      </c>
      <c r="H59" s="75" t="s">
        <v>268</v>
      </c>
      <c r="I59" s="75" t="s">
        <v>262</v>
      </c>
      <c r="J59" s="74" t="s">
        <v>396</v>
      </c>
    </row>
    <row r="60" s="63" customFormat="1" customHeight="1" spans="1:10">
      <c r="A60" s="69"/>
      <c r="B60" s="69"/>
      <c r="C60" s="42" t="s">
        <v>273</v>
      </c>
      <c r="D60" s="70" t="s">
        <v>298</v>
      </c>
      <c r="E60" s="74" t="s">
        <v>397</v>
      </c>
      <c r="F60" s="75" t="s">
        <v>295</v>
      </c>
      <c r="G60" s="76" t="s">
        <v>338</v>
      </c>
      <c r="H60" s="75"/>
      <c r="I60" s="75" t="s">
        <v>278</v>
      </c>
      <c r="J60" s="74" t="s">
        <v>398</v>
      </c>
    </row>
    <row r="61" s="63" customFormat="1" customHeight="1" spans="1:10">
      <c r="A61" s="71"/>
      <c r="B61" s="71"/>
      <c r="C61" s="42" t="s">
        <v>280</v>
      </c>
      <c r="D61" s="70" t="s">
        <v>281</v>
      </c>
      <c r="E61" s="74" t="s">
        <v>399</v>
      </c>
      <c r="F61" s="75" t="s">
        <v>260</v>
      </c>
      <c r="G61" s="76" t="s">
        <v>300</v>
      </c>
      <c r="H61" s="75" t="s">
        <v>268</v>
      </c>
      <c r="I61" s="75" t="s">
        <v>262</v>
      </c>
      <c r="J61" s="74" t="s">
        <v>400</v>
      </c>
    </row>
    <row r="62" s="63" customFormat="1" customHeight="1" spans="1:10">
      <c r="A62" s="67" t="s">
        <v>243</v>
      </c>
      <c r="B62" s="67" t="s">
        <v>401</v>
      </c>
      <c r="C62" s="72"/>
      <c r="D62" s="72"/>
      <c r="E62" s="72"/>
      <c r="F62" s="72"/>
      <c r="G62" s="72"/>
      <c r="H62" s="72"/>
      <c r="I62" s="72"/>
      <c r="J62" s="72"/>
    </row>
    <row r="63" s="63" customFormat="1" customHeight="1" spans="1:10">
      <c r="A63" s="69"/>
      <c r="B63" s="69"/>
      <c r="C63" s="42" t="s">
        <v>257</v>
      </c>
      <c r="D63" s="70" t="s">
        <v>258</v>
      </c>
      <c r="E63" s="74" t="s">
        <v>402</v>
      </c>
      <c r="F63" s="75" t="s">
        <v>295</v>
      </c>
      <c r="G63" s="76" t="s">
        <v>403</v>
      </c>
      <c r="H63" s="75" t="s">
        <v>365</v>
      </c>
      <c r="I63" s="75" t="s">
        <v>262</v>
      </c>
      <c r="J63" s="74" t="s">
        <v>404</v>
      </c>
    </row>
    <row r="64" s="63" customFormat="1" customHeight="1" spans="1:10">
      <c r="A64" s="69"/>
      <c r="B64" s="69"/>
      <c r="C64" s="42" t="s">
        <v>257</v>
      </c>
      <c r="D64" s="70" t="s">
        <v>265</v>
      </c>
      <c r="E64" s="74" t="s">
        <v>405</v>
      </c>
      <c r="F64" s="75" t="s">
        <v>260</v>
      </c>
      <c r="G64" s="76" t="s">
        <v>300</v>
      </c>
      <c r="H64" s="75" t="s">
        <v>268</v>
      </c>
      <c r="I64" s="75" t="s">
        <v>262</v>
      </c>
      <c r="J64" s="74" t="s">
        <v>368</v>
      </c>
    </row>
    <row r="65" s="63" customFormat="1" customHeight="1" spans="1:10">
      <c r="A65" s="69"/>
      <c r="B65" s="69"/>
      <c r="C65" s="42" t="s">
        <v>273</v>
      </c>
      <c r="D65" s="70" t="s">
        <v>298</v>
      </c>
      <c r="E65" s="74" t="s">
        <v>406</v>
      </c>
      <c r="F65" s="75" t="s">
        <v>260</v>
      </c>
      <c r="G65" s="76" t="s">
        <v>374</v>
      </c>
      <c r="H65" s="75"/>
      <c r="I65" s="75" t="s">
        <v>278</v>
      </c>
      <c r="J65" s="74" t="s">
        <v>407</v>
      </c>
    </row>
    <row r="66" s="63" customFormat="1" customHeight="1" spans="1:10">
      <c r="A66" s="69"/>
      <c r="B66" s="69"/>
      <c r="C66" s="42" t="s">
        <v>280</v>
      </c>
      <c r="D66" s="70" t="s">
        <v>281</v>
      </c>
      <c r="E66" s="74" t="s">
        <v>343</v>
      </c>
      <c r="F66" s="75" t="s">
        <v>260</v>
      </c>
      <c r="G66" s="76" t="s">
        <v>408</v>
      </c>
      <c r="H66" s="75" t="s">
        <v>268</v>
      </c>
      <c r="I66" s="75" t="s">
        <v>262</v>
      </c>
      <c r="J66" s="74" t="s">
        <v>409</v>
      </c>
    </row>
    <row r="67" s="63" customFormat="1" customHeight="1" spans="1:10">
      <c r="A67" s="69"/>
      <c r="B67" s="69"/>
      <c r="C67" s="42" t="s">
        <v>285</v>
      </c>
      <c r="D67" s="70" t="s">
        <v>286</v>
      </c>
      <c r="E67" s="74" t="s">
        <v>410</v>
      </c>
      <c r="F67" s="75" t="s">
        <v>276</v>
      </c>
      <c r="G67" s="76" t="s">
        <v>411</v>
      </c>
      <c r="H67" s="75" t="s">
        <v>412</v>
      </c>
      <c r="I67" s="75" t="s">
        <v>262</v>
      </c>
      <c r="J67" s="74" t="s">
        <v>413</v>
      </c>
    </row>
    <row r="68" s="63" customFormat="1" customHeight="1" spans="1:10">
      <c r="A68" s="69"/>
      <c r="B68" s="69"/>
      <c r="C68" s="42" t="s">
        <v>285</v>
      </c>
      <c r="D68" s="70" t="s">
        <v>286</v>
      </c>
      <c r="E68" s="74" t="s">
        <v>414</v>
      </c>
      <c r="F68" s="75" t="s">
        <v>276</v>
      </c>
      <c r="G68" s="76" t="s">
        <v>415</v>
      </c>
      <c r="H68" s="75" t="s">
        <v>412</v>
      </c>
      <c r="I68" s="75" t="s">
        <v>262</v>
      </c>
      <c r="J68" s="74" t="s">
        <v>416</v>
      </c>
    </row>
    <row r="69" s="63" customFormat="1" customHeight="1" spans="1:10">
      <c r="A69" s="69"/>
      <c r="B69" s="69"/>
      <c r="C69" s="42" t="s">
        <v>285</v>
      </c>
      <c r="D69" s="70" t="s">
        <v>286</v>
      </c>
      <c r="E69" s="74" t="s">
        <v>417</v>
      </c>
      <c r="F69" s="75" t="s">
        <v>276</v>
      </c>
      <c r="G69" s="76" t="s">
        <v>418</v>
      </c>
      <c r="H69" s="75" t="s">
        <v>412</v>
      </c>
      <c r="I69" s="75" t="s">
        <v>262</v>
      </c>
      <c r="J69" s="74" t="s">
        <v>419</v>
      </c>
    </row>
    <row r="70" s="63" customFormat="1" customHeight="1" spans="1:10">
      <c r="A70" s="71"/>
      <c r="B70" s="71"/>
      <c r="C70" s="42" t="s">
        <v>285</v>
      </c>
      <c r="D70" s="70" t="s">
        <v>286</v>
      </c>
      <c r="E70" s="74" t="s">
        <v>420</v>
      </c>
      <c r="F70" s="75" t="s">
        <v>276</v>
      </c>
      <c r="G70" s="76" t="s">
        <v>421</v>
      </c>
      <c r="H70" s="75" t="s">
        <v>412</v>
      </c>
      <c r="I70" s="75" t="s">
        <v>262</v>
      </c>
      <c r="J70" s="74" t="s">
        <v>422</v>
      </c>
    </row>
    <row r="71" s="63" customFormat="1" customHeight="1"/>
    <row r="72" s="63" customFormat="1" customHeight="1"/>
    <row r="73" s="63" customFormat="1" customHeight="1"/>
    <row r="74" s="63" customFormat="1" customHeight="1"/>
    <row r="75" s="63" customFormat="1" customHeight="1"/>
    <row r="76" s="63" customFormat="1" customHeight="1"/>
    <row r="77" s="63" customFormat="1" customHeight="1"/>
    <row r="78" s="63" customFormat="1" customHeight="1"/>
    <row r="79" s="63" customFormat="1" customHeight="1"/>
  </sheetData>
  <mergeCells count="29">
    <mergeCell ref="A1:J1"/>
    <mergeCell ref="A2:J2"/>
    <mergeCell ref="A3:J3"/>
    <mergeCell ref="A4:A5"/>
    <mergeCell ref="A8:A15"/>
    <mergeCell ref="A16:A23"/>
    <mergeCell ref="A24:A29"/>
    <mergeCell ref="A30:A37"/>
    <mergeCell ref="A38:A44"/>
    <mergeCell ref="A45:A52"/>
    <mergeCell ref="A53:A61"/>
    <mergeCell ref="A62:A70"/>
    <mergeCell ref="B4:B5"/>
    <mergeCell ref="B8:B15"/>
    <mergeCell ref="B16:B23"/>
    <mergeCell ref="B24:B29"/>
    <mergeCell ref="B30:B37"/>
    <mergeCell ref="B38:B44"/>
    <mergeCell ref="B45:B52"/>
    <mergeCell ref="B53:B61"/>
    <mergeCell ref="B62:B70"/>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龚梅</cp:lastModifiedBy>
  <dcterms:created xsi:type="dcterms:W3CDTF">2026-03-02T17:14:00Z</dcterms:created>
  <dcterms:modified xsi:type="dcterms:W3CDTF">2026-03-12T10:40:28Z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2052-12.8.2.1119</vt:lpwstr>
  </property>
</Properties>
</file>