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165" firstSheet="12" activeTab="16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 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补助项目支出预算表11" sheetId="16" r:id="rId16"/>
    <sheet name="部门项目中期规划预算表12" sheetId="17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<sst xmlns="http://schemas.openxmlformats.org/spreadsheetml/2006/main" count="729" uniqueCount="305">
  <si>
    <t>预算01-1表</t>
  </si>
  <si>
    <t>2026年部门财务收支预算总表</t>
  </si>
  <si>
    <t>单位:元</t>
  </si>
  <si>
    <t>收        入</t>
  </si>
  <si>
    <t>支        出</t>
  </si>
  <si>
    <t>项      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</si>
  <si>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</si>
  <si>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</si>
  <si>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</si>
  <si>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</si>
  <si>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</si>
  <si>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</si>
  <si>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</si>
  <si>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</si>
  <si>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</si>
  <si>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</si>
  <si>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</si>
  <si>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</si>
  <si>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</si>
  <si>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</si>
  <si>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</si>
  <si>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</si>
  <si>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</si>
  <si>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</si>
  <si>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</si>
  <si>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</si>
  <si>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出 总 计</t>
  </si>
  <si>
    <t>预算01-2表</t>
  </si>
  <si>
    <t>2026年部门收入预算表</t>
  </si>
  <si>
    <t>单位：元</t>
  </si>
  <si>
    <t>部门（单位）编码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</si>
  <si>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</si>
  <si>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</si>
  <si>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</si>
  <si>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</si>
  <si>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</si>
  <si>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</si>
  <si>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</si>
  <si>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</si>
  <si>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</si>
  <si>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</si>
  <si>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</si>
  <si>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</si>
  <si>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</si>
  <si>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</si>
  <si>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</si>
  <si>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</t>
  </si>
  <si>
    <t>2</t>
  </si>
  <si>
    <t>3</t>
  </si>
  <si>
    <t>4</t>
  </si>
  <si>
    <t>5</t>
  </si>
  <si>
    <t>6</t>
  </si>
  <si>
    <t>7</t>
  </si>
  <si>
    <t>8</t>
  </si>
  <si>
    <t>9</t>
  </si>
  <si>
    <t>360004</t>
  </si>
  <si>
    <t>新平彝族傣族自治县公共资源交易中心</t>
  </si>
  <si>
    <t>预算01-3表</t>
  </si>
  <si>
    <t>2026年部门支出预算表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</si>
  <si>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</si>
  <si>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</si>
  <si>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</si>
  <si>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</si>
  <si>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</si>
  <si>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</si>
  <si>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</si>
  <si>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</si>
  <si>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</si>
  <si>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</si>
  <si>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</si>
  <si>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10</t>
  </si>
  <si>
    <t>201</t>
  </si>
  <si>
    <t>一般公共服务支出</t>
  </si>
  <si>
    <t>20103</t>
  </si>
  <si>
    <t>政府办公厅（室）及相关机构事务</t>
  </si>
  <si>
    <t>2010350</t>
  </si>
  <si>
    <t>事业运行</t>
  </si>
  <si>
    <t>2010399</t>
  </si>
  <si>
    <t>其他政府办公厅（室）及相关机构事务支出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</si>
  <si>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</si>
  <si>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</si>
  <si>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</si>
  <si>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</si>
  <si>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</si>
  <si>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</si>
  <si>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210</t>
  </si>
  <si>
    <t>卫生健康支出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</si>
  <si>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</si>
  <si>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</si>
  <si>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</si>
  <si>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</si>
  <si>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</si>
  <si>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</si>
  <si>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</si>
  <si>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</si>
  <si>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</si>
  <si>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</si>
  <si>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</si>
  <si>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</si>
  <si>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</si>
  <si>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</si>
  <si>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合  计</t>
  </si>
  <si>
    <t>预算02-1表</t>
  </si>
  <si>
    <t>2026年部门财政拨款收支预算总表</t>
  </si>
  <si>
    <t>支出功能分类科目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</si>
  <si>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</si>
  <si>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</si>
  <si>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</si>
  <si>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</si>
  <si>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</si>
  <si>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</si>
  <si>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二、年终结转结余</t>
  </si>
  <si>
    <t>收入总计</t>
  </si>
  <si>
    <t>支出总计</t>
  </si>
  <si>
    <t>预算02-2表</t>
  </si>
  <si>
    <t>2026年一般公共预算支出预算表（按功能科目分类）</t>
  </si>
  <si>
    <t>部门预算支出功能分类科目</t>
  </si>
  <si>
    <t>人员经费</t>
  </si>
  <si>
    <t>公用经费</t>
  </si>
  <si>
    <t>预算03表</t>
  </si>
  <si>
    <t>2026年一般公共预算“三公”经费支出预算表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</si>
  <si>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</si>
  <si>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</si>
  <si>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</si>
  <si>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</si>
  <si>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</si>
  <si>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</si>
  <si>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</si>
  <si>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 xml:space="preserve">                           2026年部门基本支出预算表</t>
  </si>
  <si>
    <t>单位名称</t>
  </si>
  <si>
    <t>项目代码</t>
  </si>
  <si>
    <t>项目名称</t>
  </si>
  <si>
    <t>功能科目编码</t>
  </si>
  <si>
    <t>功能科目名称</t>
  </si>
  <si>
    <t>经济科目部门</t>
  </si>
  <si>
    <t>经济科目名称</t>
  </si>
  <si>
    <t>资金来源</t>
  </si>
  <si>
    <t>财政拨款结转结余</t>
  </si>
  <si>
    <t>总计</t>
  </si>
  <si>
    <t>一般公共预算资金</t>
  </si>
  <si>
    <t>全年数</t>
  </si>
  <si>
    <t>已提前安排</t>
  </si>
  <si>
    <t>抵扣上年垫付资金</t>
  </si>
  <si>
    <t>本次下达</t>
  </si>
  <si>
    <t>另文下达</t>
  </si>
  <si>
    <t>530427210000000014469</t>
  </si>
  <si>
    <t>事业人员工资支出</t>
  </si>
  <si>
    <t>30101</t>
  </si>
  <si>
    <t>基本工资</t>
  </si>
  <si>
    <t>30102</t>
  </si>
  <si>
    <t>津贴补贴</t>
  </si>
  <si>
    <t>30107</t>
  </si>
  <si>
    <t>绩效工资</t>
  </si>
  <si>
    <t>530427210000000014470</t>
  </si>
  <si>
    <t>社会保障缴费</t>
  </si>
  <si>
    <t>30112</t>
  </si>
  <si>
    <t>其他社会保障缴费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</si>
  <si>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</si>
  <si>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</si>
  <si>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</si>
  <si>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</si>
  <si>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</si>
  <si>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</si>
  <si>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530427210000000014471</t>
  </si>
  <si>
    <t>30113</t>
  </si>
  <si>
    <t>530427210000000014473</t>
  </si>
  <si>
    <t>工会经费</t>
  </si>
  <si>
    <t>30228</t>
  </si>
  <si>
    <t>530427210000000014474</t>
  </si>
  <si>
    <t>一般公用经费</t>
  </si>
  <si>
    <t>30201</t>
  </si>
  <si>
    <t>办公费</t>
  </si>
  <si>
    <t>30207</t>
  </si>
  <si>
    <t>邮电费</t>
  </si>
  <si>
    <t>30211</t>
  </si>
  <si>
    <t>差旅费</t>
  </si>
  <si>
    <t>30299</t>
  </si>
  <si>
    <t>其他商品和服务支出</t>
  </si>
  <si>
    <t>530427221100000450886</t>
  </si>
  <si>
    <t>30217</t>
  </si>
  <si>
    <t>530427231100001451574</t>
  </si>
  <si>
    <t>奖励性绩效工资(地方)</t>
  </si>
  <si>
    <t>预算05-1表</t>
  </si>
  <si>
    <t>2026年部门项目支出预算表</t>
  </si>
  <si>
    <t>项目分类</t>
  </si>
  <si>
    <t>项目单位</t>
  </si>
  <si>
    <t>经济科目编码</t>
  </si>
  <si>
    <t>本年拨款</t>
  </si>
  <si>
    <t>其中：本次下达</t>
  </si>
  <si>
    <t>公共资源交易平台运行经费</t>
  </si>
  <si>
    <t>313 事业发展类</t>
  </si>
  <si>
    <t>530427200000000016162</t>
  </si>
  <si>
    <t>30215</t>
  </si>
  <si>
    <t>会议费</t>
  </si>
  <si>
    <t>30216</t>
  </si>
  <si>
    <t>培训费</t>
  </si>
  <si>
    <t>30226</t>
  </si>
  <si>
    <t>劳务费</t>
  </si>
  <si>
    <t>预算05-2表</t>
  </si>
  <si>
    <t>2026年部门项目支出绩效目标表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</si>
  <si>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</si>
  <si>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</si>
  <si>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</si>
  <si>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</si>
  <si>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</si>
  <si>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</si>
  <si>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</si>
  <si>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</si>
  <si>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</si>
  <si>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</si>
  <si>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项目资金9万元主要用于公共资源交易开评标体系正常运转，为公共资源交易服务提供资金保障。2026年工作计划如下：
（一）深化数字化改革，提升智服水平
加快AI大模型技术与交易服务融合，推进智能客服、招标文件合规智检等应用场景落地；完善交易平台功能，提升数据准确性和安全性，深化见证与监管联动，实现交易全流程智能化管控。
（二）拓展交易领域，优化资源配置
聚焦新质生产力培育，积极引导碳排放权、用能权等新型要素进场交易；深化农村产权交易服务，助力乡村振兴；加大闲置资产盘活力度，提高资源利用效率。健全民营企业、中小微企业沟通机制，破除交易壁垒，营造公平竞争的市场环境。
（三）强化队伍与专家管理，夯实人才支撑。
（四）筑牢廉政底线，健全协同机制
持续加强廉政文化建设，健全风险防控机制，强化交易全过程监督，严厉打击围标串标、弄虚作假等违法违规行为。
2026年项目预算资金为70000.00元。</t>
  </si>
  <si>
    <t>产出指标</t>
  </si>
  <si>
    <t>数量指标</t>
  </si>
  <si>
    <t>提供评标工位数</t>
  </si>
  <si>
    <t>=</t>
  </si>
  <si>
    <t>个</t>
  </si>
  <si>
    <t>定量指标</t>
  </si>
  <si>
    <t>反映交易中心能够正常使用并提供的评标工位数。</t>
  </si>
  <si>
    <t>政府采购代理项目</t>
  </si>
  <si>
    <t>&gt;=</t>
  </si>
  <si>
    <t>反映由政府采购和出让中心代理的政府采购项目数量</t>
  </si>
  <si>
    <t>质量指标</t>
  </si>
  <si>
    <t>全流程电子化交易率</t>
  </si>
  <si>
    <t>100</t>
  </si>
  <si>
    <t>%</t>
  </si>
  <si>
    <t>实现公共资源交易全流程电子化交易，满足电子开评标及竞价、远程异地评标、电子在线监督等需要</t>
  </si>
  <si>
    <t>未中标保证金退还时限</t>
  </si>
  <si>
    <t>&lt;=</t>
  </si>
  <si>
    <t>工作日</t>
  </si>
  <si>
    <t>政采类项目在中标/成交结果公告发布结束后 5 个工作日内由代理机构及时发起未中标人保证金退还申请（工程类为5日内），交易中心审核通过之后银行自动退还未中标/成交人保证金</t>
  </si>
  <si>
    <t>效益指标</t>
  </si>
  <si>
    <t>经济效益</t>
  </si>
  <si>
    <t xml:space="preserve"> 运行经费控制率</t>
  </si>
  <si>
    <t>反映项目资金的实际运行情况</t>
  </si>
  <si>
    <t>社会效益</t>
  </si>
  <si>
    <t xml:space="preserve"> 重大违规事件发生量</t>
  </si>
  <si>
    <t>0</t>
  </si>
  <si>
    <t>件</t>
  </si>
  <si>
    <t>反映年内发生因中心操作失误导致的重大投诉、行政复议或诉讼事件数量</t>
  </si>
  <si>
    <t>满意度指标</t>
  </si>
  <si>
    <t>服务对象满意度</t>
  </si>
  <si>
    <t>90</t>
  </si>
  <si>
    <t>招评标参与单位及个人满意度</t>
  </si>
  <si>
    <t>预算06表</t>
  </si>
  <si>
    <t>2026年部门政府性基金预算支出预算表</t>
  </si>
  <si>
    <t>政府性基金预算支出</t>
  </si>
  <si>
    <t>说明：本单位无此事项。</t>
  </si>
  <si>
    <t>预算07表</t>
  </si>
  <si>
    <t>2026年部门政府采购预算表</t>
  </si>
  <si>
    <t>预算项目</t>
  </si>
  <si>
    <t>采购项目</t>
  </si>
  <si>
    <t>采购品目</t>
  </si>
  <si>
    <t>计量单位</t>
  </si>
  <si>
    <t>数量</t>
  </si>
  <si>
    <t>面向中小企业预留资金</t>
  </si>
  <si>
    <t>单位名称（项目名称）</t>
  </si>
  <si>
    <t>政府性基金</t>
  </si>
  <si>
    <t>国有资本经营预算资金</t>
  </si>
  <si>
    <t>单位自筹</t>
  </si>
  <si>
    <t>打印纸</t>
  </si>
  <si>
    <t>包</t>
  </si>
  <si>
    <t>预算08表</t>
  </si>
  <si>
    <t>2026年部门政府购买服务预算表</t>
  </si>
  <si>
    <t>政府购买服务项目</t>
  </si>
  <si>
    <t>政府购买服务目录</t>
  </si>
  <si>
    <t>政府购买服务指导性目录代码</t>
  </si>
  <si>
    <t>预算09-1表</t>
  </si>
  <si>
    <t>2026年对下转移支付预算表</t>
  </si>
  <si>
    <t>单位名称（项目）</t>
  </si>
  <si>
    <t>地区</t>
  </si>
  <si>
    <t>桂山街道</t>
  </si>
  <si>
    <t>古城街道</t>
  </si>
  <si>
    <t>平甸乡</t>
  </si>
  <si>
    <t>扬武镇</t>
  </si>
  <si>
    <t>新化乡</t>
  </si>
  <si>
    <t>老厂乡</t>
  </si>
  <si>
    <t>戛洒镇</t>
  </si>
  <si>
    <t>水塘镇</t>
  </si>
  <si>
    <t>者竜乡</t>
  </si>
  <si>
    <t>漠沙镇</t>
  </si>
  <si>
    <t>建兴乡</t>
  </si>
  <si>
    <t>平掌乡</t>
  </si>
  <si>
    <t>11</t>
  </si>
  <si>
    <t>12</t>
  </si>
  <si>
    <t>13</t>
  </si>
  <si>
    <t>14</t>
  </si>
  <si>
    <t>15</t>
  </si>
  <si>
    <t>16</t>
  </si>
  <si>
    <t>预算09-2表</t>
  </si>
  <si>
    <t>2026年对下转移支付绩效目标表</t>
  </si>
  <si>
    <t>预算10表</t>
  </si>
  <si>
    <t>2026年新增资产配置表</t>
  </si>
  <si>
    <t>资产类别</t>
  </si>
  <si>
    <t>资产分类代码.名称</t>
  </si>
  <si>
    <t>资产名称</t>
  </si>
  <si>
    <t>财政部门批复数（元）</t>
  </si>
  <si>
    <t>单价</t>
  </si>
  <si>
    <t>金额</t>
  </si>
  <si>
    <t>预算11表</t>
  </si>
  <si>
    <t>2026年上级补助项目支出预算表</t>
  </si>
  <si>
    <t>上级补助</t>
  </si>
  <si>
    <t>预算12表</t>
  </si>
  <si>
    <t>2026年部门项目支出中期规划预算表</t>
  </si>
  <si>
    <t>项目级次</t>
  </si>
  <si>
    <t>本级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</si>
</sst>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/mm/dd"/>
    <numFmt numFmtId="179" formatCode="yyyy/mm/dd\ hh:mm:ss"/>
    <numFmt numFmtId="180" formatCode="#,##0;\-#,##0;;@"/>
  </numFmts>
  <fonts count="37">
    <font>
      <sz val="11"/>
      <color rgb="FF000000"/>
      <name val="宋体"/>
      <charset val="134"/>
      <scheme val="minor"/>
    </font>
    <font>
      <sz val="10"/>
      <name val="宋体"/>
      <charset val="134"/>
    </font>
    <font>
      <sz val="9"/>
      <name val="宋体"/>
      <charset val="134"/>
    </font>
    <font>
      <sz val="24"/>
      <name val="SimSun"/>
      <charset val="134"/>
    </font>
    <font>
      <sz val="10.5"/>
      <name val="SimSun"/>
      <charset val="134"/>
    </font>
    <font>
      <sz val="9"/>
      <name val="SimSun"/>
      <charset val="134"/>
    </font>
    <font>
      <sz val="10.5"/>
      <name val="宋体"/>
      <charset val="134"/>
    </font>
    <font>
      <sz val="11"/>
      <name val="宋体"/>
      <charset val="134"/>
    </font>
    <font>
      <sz val="24"/>
      <name val="宋体"/>
      <charset val="134"/>
    </font>
    <font>
      <sz val="24"/>
      <name val="Calibri"/>
      <charset val="134"/>
    </font>
    <font>
      <b/>
      <sz val="9"/>
      <name val="宋体"/>
      <charset val="134"/>
    </font>
    <font>
      <sz val="24"/>
      <name val="Times New Roman"/>
      <charset val="134"/>
    </font>
    <font>
      <sz val="10.5"/>
      <color rgb="FF000000"/>
      <name val="SimSun"/>
      <charset val="134"/>
    </font>
    <font>
      <b/>
      <sz val="11"/>
      <name val="宋体"/>
      <charset val="134"/>
    </font>
    <font>
      <sz val="27"/>
      <name val="SimSun"/>
      <charset val="134"/>
    </font>
    <font>
      <sz val="27"/>
      <name val="Times New Roman"/>
      <charset val="134"/>
    </font>
    <font>
      <b/>
      <sz val="10.5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top"/>
    </xf>
    <xf numFmtId="43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2" borderId="6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9" applyNumberFormat="0" applyAlignment="0" applyProtection="0">
      <alignment vertical="center"/>
    </xf>
    <xf numFmtId="0" fontId="27" fillId="4" borderId="10" applyNumberFormat="0" applyAlignment="0" applyProtection="0">
      <alignment vertical="center"/>
    </xf>
    <xf numFmtId="0" fontId="28" fillId="4" borderId="9" applyNumberFormat="0" applyAlignment="0" applyProtection="0">
      <alignment vertical="center"/>
    </xf>
    <xf numFmtId="0" fontId="29" fillId="5" borderId="11" applyNumberFormat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176" fontId="2" fillId="0" borderId="1">
      <alignment horizontal="right" vertical="center"/>
    </xf>
    <xf numFmtId="49" fontId="2" fillId="0" borderId="1">
      <alignment horizontal="left" vertical="center" wrapText="1"/>
    </xf>
    <xf numFmtId="176" fontId="2" fillId="0" borderId="1">
      <alignment horizontal="right" vertical="center"/>
    </xf>
    <xf numFmtId="177" fontId="2" fillId="0" borderId="1">
      <alignment horizontal="right" vertical="center"/>
    </xf>
    <xf numFmtId="178" fontId="2" fillId="0" borderId="1">
      <alignment horizontal="right" vertical="center"/>
    </xf>
    <xf numFmtId="179" fontId="2" fillId="0" borderId="1">
      <alignment horizontal="right" vertical="center"/>
    </xf>
    <xf numFmtId="10" fontId="2" fillId="0" borderId="1">
      <alignment horizontal="right" vertical="center"/>
    </xf>
    <xf numFmtId="180" fontId="2" fillId="0" borderId="1">
      <alignment horizontal="right" vertical="center"/>
    </xf>
  </cellStyleXfs>
  <cellXfs count="77">
    <xf numFmtId="0" fontId="0" fillId="0" borderId="0" xfId="0" applyFont="1">
      <alignment vertical="top"/>
    </xf>
    <xf numFmtId="0" fontId="1" fillId="0" borderId="0" xfId="0" applyFont="1" applyAlignment="1"/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176" fontId="5" fillId="0" borderId="1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176" fontId="2" fillId="0" borderId="1" xfId="51" applyNumberFormat="1" applyFont="1" applyBorder="1">
      <alignment horizontal="right" vertical="center"/>
    </xf>
    <xf numFmtId="0" fontId="2" fillId="0" borderId="1" xfId="0" applyFont="1" applyBorder="1" applyAlignment="1">
      <alignment horizontal="center" vertical="center"/>
    </xf>
    <xf numFmtId="49" fontId="2" fillId="0" borderId="0" xfId="50" applyNumberFormat="1" applyFont="1" applyBorder="1">
      <alignment horizontal="left" vertical="center" wrapText="1"/>
    </xf>
    <xf numFmtId="49" fontId="2" fillId="0" borderId="0" xfId="50" applyNumberFormat="1" applyFont="1" applyBorder="1" applyAlignment="1">
      <alignment horizontal="right" vertical="center" wrapText="1"/>
    </xf>
    <xf numFmtId="49" fontId="8" fillId="0" borderId="0" xfId="0" applyNumberFormat="1" applyFont="1" applyBorder="1" applyAlignment="1">
      <alignment horizontal="center" vertical="center" wrapText="1"/>
    </xf>
    <xf numFmtId="49" fontId="4" fillId="0" borderId="1" xfId="50" applyNumberFormat="1" applyFont="1" applyBorder="1" applyAlignment="1">
      <alignment horizontal="center" vertical="center" wrapText="1"/>
    </xf>
    <xf numFmtId="49" fontId="2" fillId="0" borderId="1" xfId="50" applyNumberFormat="1" applyFont="1" applyBorder="1">
      <alignment horizontal="left" vertical="center" wrapText="1"/>
    </xf>
    <xf numFmtId="49" fontId="2" fillId="0" borderId="1" xfId="50" applyNumberFormat="1" applyFont="1" applyBorder="1" applyAlignment="1">
      <alignment horizontal="center" vertical="center" wrapText="1"/>
    </xf>
    <xf numFmtId="49" fontId="8" fillId="0" borderId="0" xfId="50" applyNumberFormat="1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49" fontId="2" fillId="0" borderId="0" xfId="5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49" fontId="3" fillId="0" borderId="0" xfId="50" applyNumberFormat="1" applyFont="1" applyBorder="1" applyAlignment="1">
      <alignment horizontal="center" vertical="center" wrapText="1"/>
    </xf>
    <xf numFmtId="49" fontId="6" fillId="0" borderId="1" xfId="50" applyNumberFormat="1" applyFont="1" applyBorder="1" applyAlignment="1">
      <alignment horizontal="center" vertical="center" wrapText="1"/>
    </xf>
    <xf numFmtId="180" fontId="6" fillId="0" borderId="1" xfId="56" applyNumberFormat="1" applyFont="1" applyBorder="1" applyAlignment="1">
      <alignment horizontal="center" vertical="center" wrapText="1"/>
    </xf>
    <xf numFmtId="180" fontId="2" fillId="0" borderId="1" xfId="56" applyNumberFormat="1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right" vertical="center" wrapText="1"/>
    </xf>
    <xf numFmtId="49" fontId="10" fillId="0" borderId="0" xfId="50" applyNumberFormat="1" applyFont="1" applyBorder="1" applyAlignment="1">
      <alignment horizontal="right" vertical="center" wrapText="1"/>
    </xf>
    <xf numFmtId="49" fontId="11" fillId="0" borderId="0" xfId="50" applyNumberFormat="1" applyFont="1" applyBorder="1" applyAlignment="1">
      <alignment horizontal="center" vertical="center" wrapText="1"/>
    </xf>
    <xf numFmtId="180" fontId="4" fillId="0" borderId="1" xfId="56" applyNumberFormat="1" applyFont="1" applyBorder="1" applyAlignment="1">
      <alignment horizontal="center" vertical="center" wrapText="1"/>
    </xf>
    <xf numFmtId="0" fontId="2" fillId="0" borderId="1" xfId="50" applyNumberFormat="1" applyFont="1" applyBorder="1">
      <alignment horizontal="left" vertical="center" wrapText="1"/>
    </xf>
    <xf numFmtId="176" fontId="2" fillId="0" borderId="1" xfId="50" applyNumberFormat="1" applyFont="1" applyBorder="1" applyAlignment="1">
      <alignment horizontal="right" vertical="center" wrapText="1"/>
    </xf>
    <xf numFmtId="176" fontId="2" fillId="0" borderId="1" xfId="5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6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right" vertical="center"/>
    </xf>
    <xf numFmtId="49" fontId="2" fillId="0" borderId="1" xfId="50" applyNumberFormat="1" applyFont="1" applyBorder="1" applyAlignment="1">
      <alignment horizontal="left" vertical="center" wrapText="1" indent="1"/>
    </xf>
    <xf numFmtId="49" fontId="2" fillId="0" borderId="1" xfId="50" applyNumberFormat="1" applyFont="1" applyBorder="1" applyAlignment="1">
      <alignment horizontal="left" vertical="center" wrapText="1"/>
    </xf>
    <xf numFmtId="176" fontId="2" fillId="0" borderId="1" xfId="0" applyNumberFormat="1" applyFont="1" applyBorder="1" applyAlignment="1">
      <alignment horizontal="left" vertical="center" wrapText="1"/>
    </xf>
    <xf numFmtId="176" fontId="2" fillId="0" borderId="1" xfId="50" applyNumberFormat="1" applyFont="1" applyBorder="1">
      <alignment horizontal="left" vertical="center" wrapText="1"/>
    </xf>
    <xf numFmtId="0" fontId="11" fillId="0" borderId="0" xfId="0" applyFont="1" applyAlignment="1">
      <alignment horizontal="center" vertical="center"/>
    </xf>
    <xf numFmtId="0" fontId="7" fillId="0" borderId="0" xfId="0" applyFont="1" applyAlignment="1"/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2" fillId="0" borderId="0" xfId="0" applyFont="1" applyAlignment="1">
      <alignment horizontal="right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 indent="1"/>
    </xf>
    <xf numFmtId="0" fontId="2" fillId="0" borderId="1" xfId="0" applyFont="1" applyBorder="1" applyAlignment="1">
      <alignment horizontal="left" vertical="center" wrapText="1" indent="2"/>
    </xf>
    <xf numFmtId="0" fontId="13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10" fillId="0" borderId="3" xfId="0" applyFont="1" applyBorder="1" applyAlignment="1">
      <alignment horizontal="center" vertical="center"/>
    </xf>
    <xf numFmtId="176" fontId="10" fillId="0" borderId="1" xfId="0" applyNumberFormat="1" applyFont="1" applyBorder="1" applyAlignment="1">
      <alignment horizontal="right" vertical="center"/>
    </xf>
    <xf numFmtId="0" fontId="10" fillId="0" borderId="1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22"/>
  <sheetViews>
    <sheetView showZeros="0" workbookViewId="0">
      <selection activeCell="C21" sqref="C21"/>
    </sheetView>
  </sheetViews>
  <sheetFormatPr defaultColWidth="8.85" defaultRowHeight="15" customHeight="1" outlineLevelCol="3"/>
  <cols>
    <col min="1" max="4" width="35.7083333333333" customWidth="1"/>
  </cols>
  <sheetData>
    <row r="1" ht="18.75" customHeight="1" spans="1:4">
      <c r="A1" s="1"/>
      <c r="B1" s="1"/>
      <c r="C1" s="1"/>
      <c r="D1" s="5" t="s">
        <v>0</v>
      </c>
    </row>
    <row r="2" ht="45" customHeight="1" spans="1:4">
      <c r="A2" s="3" t="s">
        <v>1</v>
      </c>
      <c r="B2" s="3"/>
      <c r="C2" s="3"/>
      <c r="D2" s="3"/>
    </row>
    <row r="3" ht="18.75" customHeight="1" spans="1:4">
      <c r="A3" s="4" t="str">
        <f>"单位名称："&amp;"新平彝族傣族自治县公共资源交易中心"</f>
        <v>单位名称：新平彝族傣族自治县公共资源交易中心</v>
      </c>
      <c r="B3" s="4"/>
      <c r="C3" s="63"/>
      <c r="D3" s="5" t="s">
        <v>2</v>
      </c>
    </row>
    <row r="4" ht="22.5" customHeight="1" spans="1:4">
      <c r="A4" s="7" t="s">
        <v>3</v>
      </c>
      <c r="B4" s="7"/>
      <c r="C4" s="7" t="s">
        <v>4</v>
      </c>
      <c r="D4" s="7"/>
    </row>
    <row r="5" ht="18.75" customHeight="1" spans="1:4">
      <c r="A5" s="7" t="s">
        <v>5</v>
      </c>
      <c r="B5" s="7" t="s">
        <v>6</v>
      </c>
      <c r="C5" s="7" t="s">
        <v>7</v>
      </c>
      <c r="D5" s="7" t="s">
        <v>6</v>
      </c>
    </row>
    <row r="6" ht="18.75" customHeight="1" spans="1:4">
      <c r="A6" s="7"/>
      <c r="B6" s="7"/>
      <c r="C6" s="7"/>
      <c r="D6" s="7"/>
    </row>
    <row r="7" ht="22.5" customHeight="1" spans="1:4">
      <c r="A7" s="14" t="s">
        <v>8</v>
      </c>
      <c r="B7" s="16">
        <v>1654185</v>
      </c>
      <c r="C7" s="14" t="str">
        <f>"一"&amp;"、"&amp;"一般公共服务支出"</f>
        <v>一、一般公共服务支出</v>
      </c>
      <c r="D7" s="16">
        <v>1208878</v>
      </c>
    </row>
    <row r="8" ht="22.5" customHeight="1" spans="1:4">
      <c r="A8" s="14" t="s">
        <v>9</v>
      </c>
      <c r="B8" s="16"/>
      <c r="C8" s="14" t="str">
        <f>"二"&amp;"、"&amp;"社会保障和就业支出"</f>
        <v>二、社会保障和就业支出</v>
      </c>
      <c r="D8" s="16">
        <v>172660</v>
      </c>
    </row>
    <row r="9" ht="22.5" customHeight="1" spans="1:4">
      <c r="A9" s="14" t="s">
        <v>10</v>
      </c>
      <c r="B9" s="16"/>
      <c r="C9" s="14" t="str">
        <f>"三"&amp;"、"&amp;"卫生健康支出"</f>
        <v>三、卫生健康支出</v>
      </c>
      <c r="D9" s="16">
        <v>140155</v>
      </c>
    </row>
    <row r="10" ht="22.5" customHeight="1" spans="1:4">
      <c r="A10" s="14" t="s">
        <v>11</v>
      </c>
      <c r="B10" s="16"/>
      <c r="C10" s="14" t="str">
        <f>"四"&amp;"、"&amp;"住房保障支出"</f>
        <v>四、住房保障支出</v>
      </c>
      <c r="D10" s="16">
        <v>132492</v>
      </c>
    </row>
    <row r="11" ht="22.5" customHeight="1" spans="1:4">
      <c r="A11" s="14" t="s">
        <v>12</v>
      </c>
      <c r="B11" s="16"/>
      <c r="C11" s="14"/>
      <c r="D11" s="16"/>
    </row>
    <row r="12" ht="22.5" customHeight="1" spans="1:4">
      <c r="A12" s="14" t="s">
        <v>13</v>
      </c>
      <c r="B12" s="16"/>
      <c r="C12" s="14"/>
      <c r="D12" s="16"/>
    </row>
    <row r="13" ht="22.5" customHeight="1" spans="1:4">
      <c r="A13" s="14" t="s">
        <v>14</v>
      </c>
      <c r="B13" s="16"/>
      <c r="C13" s="14"/>
      <c r="D13" s="16"/>
    </row>
    <row r="14" ht="22.5" customHeight="1" spans="1:4">
      <c r="A14" s="14" t="s">
        <v>15</v>
      </c>
      <c r="B14" s="16"/>
      <c r="C14" s="14"/>
      <c r="D14" s="16"/>
    </row>
    <row r="15" ht="22.5" customHeight="1" spans="1:4">
      <c r="A15" s="64" t="s">
        <v>16</v>
      </c>
      <c r="B15" s="16"/>
      <c r="C15" s="67"/>
      <c r="D15" s="16"/>
    </row>
    <row r="16" ht="22.5" customHeight="1" spans="1:4">
      <c r="A16" s="64" t="s">
        <v>17</v>
      </c>
      <c r="B16" s="16"/>
      <c r="C16" s="67"/>
      <c r="D16" s="16"/>
    </row>
    <row r="17" ht="22.5" customHeight="1" spans="1:4">
      <c r="A17" s="64"/>
      <c r="B17" s="16"/>
      <c r="C17" s="67"/>
      <c r="D17" s="16"/>
    </row>
    <row r="18" ht="22.5" customHeight="1" spans="1:4">
      <c r="A18" s="65" t="s">
        <v>18</v>
      </c>
      <c r="B18" s="66">
        <v>1654185</v>
      </c>
      <c r="C18" s="67" t="s">
        <v>19</v>
      </c>
      <c r="D18" s="66">
        <v>1654185</v>
      </c>
    </row>
    <row r="19" ht="22.5" customHeight="1" spans="1:4">
      <c r="A19" s="75" t="s">
        <v>20</v>
      </c>
      <c r="B19" s="16"/>
      <c r="C19" s="76" t="s">
        <v>21</v>
      </c>
      <c r="D19" s="45"/>
    </row>
    <row r="20" ht="22.5" customHeight="1" spans="1:4">
      <c r="A20" s="64" t="s">
        <v>22</v>
      </c>
      <c r="B20" s="66"/>
      <c r="C20" s="64" t="s">
        <v>22</v>
      </c>
      <c r="D20" s="66"/>
    </row>
    <row r="21" ht="22.5" customHeight="1" spans="1:4">
      <c r="A21" s="64" t="s">
        <v>23</v>
      </c>
      <c r="B21" s="66"/>
      <c r="C21" s="64" t="s">
        <v>24</v>
      </c>
      <c r="D21" s="66"/>
    </row>
    <row r="22" ht="22.5" customHeight="1" spans="1:4">
      <c r="A22" s="65" t="s">
        <v>25</v>
      </c>
      <c r="B22" s="66">
        <v>1654185</v>
      </c>
      <c r="C22" s="67" t="s">
        <v>26</v>
      </c>
      <c r="D22" s="66">
        <v>1654185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0.590277777777778" right="0.590277777777778" top="1" bottom="1" header="0.5" footer="0.5"/>
  <pageSetup paperSize="9" scale="89" pageOrder="overThenDown" orientation="landscape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9"/>
  <sheetViews>
    <sheetView showZeros="0" workbookViewId="0">
      <selection activeCell="A9" sqref="A9"/>
    </sheetView>
  </sheetViews>
  <sheetFormatPr defaultColWidth="8.85" defaultRowHeight="15" customHeight="1" outlineLevelCol="5"/>
  <cols>
    <col min="1" max="1" width="28.575" customWidth="1"/>
    <col min="2" max="2" width="17.1416666666667" customWidth="1"/>
    <col min="3" max="3" width="28.575" customWidth="1"/>
    <col min="4" max="6" width="21.425" customWidth="1"/>
  </cols>
  <sheetData>
    <row r="1" ht="18.75" customHeight="1" spans="1:6">
      <c r="A1" s="1"/>
      <c r="B1" s="1"/>
      <c r="C1" s="1"/>
      <c r="D1" s="1"/>
      <c r="E1" s="1"/>
      <c r="F1" s="39" t="s">
        <v>243</v>
      </c>
    </row>
    <row r="2" ht="37.5" customHeight="1" spans="1:6">
      <c r="A2" s="3" t="s">
        <v>244</v>
      </c>
      <c r="B2" s="3"/>
      <c r="C2" s="3"/>
      <c r="D2" s="3"/>
      <c r="E2" s="3"/>
      <c r="F2" s="3"/>
    </row>
    <row r="3" ht="18.75" customHeight="1" spans="1:6">
      <c r="A3" s="40" t="str">
        <f>"单位名称："&amp;"新平彝族傣族自治县公共资源交易中心"</f>
        <v>单位名称：新平彝族傣族自治县公共资源交易中心</v>
      </c>
      <c r="B3" s="40"/>
      <c r="C3" s="40"/>
      <c r="D3" s="41"/>
      <c r="E3" s="41"/>
      <c r="F3" s="42" t="s">
        <v>29</v>
      </c>
    </row>
    <row r="4" ht="18.75" customHeight="1" spans="1:6">
      <c r="A4" s="12" t="s">
        <v>129</v>
      </c>
      <c r="B4" s="12" t="s">
        <v>59</v>
      </c>
      <c r="C4" s="12" t="s">
        <v>60</v>
      </c>
      <c r="D4" s="43" t="s">
        <v>245</v>
      </c>
      <c r="E4" s="43"/>
      <c r="F4" s="43"/>
    </row>
    <row r="5" ht="18.75" customHeight="1" spans="1:6">
      <c r="A5" s="12" t="s">
        <v>59</v>
      </c>
      <c r="B5" s="12" t="s">
        <v>59</v>
      </c>
      <c r="C5" s="12" t="s">
        <v>60</v>
      </c>
      <c r="D5" s="43" t="s">
        <v>34</v>
      </c>
      <c r="E5" s="43" t="s">
        <v>63</v>
      </c>
      <c r="F5" s="43" t="s">
        <v>64</v>
      </c>
    </row>
    <row r="6" ht="18.75" customHeight="1" spans="1:6">
      <c r="A6" s="13" t="s">
        <v>46</v>
      </c>
      <c r="B6" s="13">
        <v>2</v>
      </c>
      <c r="C6" s="13">
        <v>3</v>
      </c>
      <c r="D6" s="13" t="s">
        <v>49</v>
      </c>
      <c r="E6" s="13" t="s">
        <v>50</v>
      </c>
      <c r="F6" s="13" t="s">
        <v>51</v>
      </c>
    </row>
    <row r="7" ht="20.25" customHeight="1" spans="1:6">
      <c r="A7" s="15"/>
      <c r="B7" s="15"/>
      <c r="C7" s="15"/>
      <c r="D7" s="16"/>
      <c r="E7" s="16"/>
      <c r="F7" s="16"/>
    </row>
    <row r="8" ht="20.25" customHeight="1" spans="1:6">
      <c r="A8" s="44" t="s">
        <v>101</v>
      </c>
      <c r="B8" s="44"/>
      <c r="C8" s="44"/>
      <c r="D8" s="45"/>
      <c r="E8" s="45"/>
      <c r="F8" s="45"/>
    </row>
    <row r="9" customHeight="1" spans="1:6">
      <c r="A9" t="s">
        <v>246</v>
      </c>
    </row>
  </sheetData>
  <mergeCells count="7">
    <mergeCell ref="A2:F2"/>
    <mergeCell ref="A3:C3"/>
    <mergeCell ref="D4:F4"/>
    <mergeCell ref="A8:C8"/>
    <mergeCell ref="A4:A5"/>
    <mergeCell ref="B4:B5"/>
    <mergeCell ref="C4:C5"/>
  </mergeCells>
  <printOptions horizontalCentered="1"/>
  <pageMargins left="0.590277777777778" right="0.590277777777778" top="1" bottom="1" header="0.5" footer="0.5"/>
  <pageSetup paperSize="9" scale="98" pageOrder="overThenDown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Q10"/>
  <sheetViews>
    <sheetView showZeros="0" workbookViewId="0">
      <selection activeCell="A2" sqref="A2:Q2"/>
    </sheetView>
  </sheetViews>
  <sheetFormatPr defaultColWidth="8.85" defaultRowHeight="15" customHeight="1"/>
  <cols>
    <col min="1" max="1" width="19.375" customWidth="1"/>
    <col min="2" max="2" width="7.5" customWidth="1"/>
    <col min="3" max="3" width="14.5" customWidth="1"/>
    <col min="4" max="5" width="8.25" customWidth="1"/>
    <col min="6" max="8" width="8.875" customWidth="1"/>
    <col min="9" max="17" width="6.875" customWidth="1"/>
  </cols>
  <sheetData>
    <row r="1" customHeight="1" spans="1:17">
      <c r="A1" s="33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19" t="s">
        <v>247</v>
      </c>
    </row>
    <row r="2" ht="45" customHeight="1" spans="1:17">
      <c r="A2" s="28" t="s">
        <v>248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34"/>
      <c r="O2" s="34"/>
      <c r="P2" s="34"/>
      <c r="Q2" s="34"/>
    </row>
    <row r="3" ht="20.25" customHeight="1" spans="1:17">
      <c r="A3" s="18" t="str">
        <f>"单位名称："&amp;"新平彝族傣族自治县公共资源交易中心"</f>
        <v>单位名称：新平彝族傣族自治县公共资源交易中心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9" t="s">
        <v>29</v>
      </c>
    </row>
    <row r="4" ht="20.25" customHeight="1" spans="1:17">
      <c r="A4" s="21" t="s">
        <v>249</v>
      </c>
      <c r="B4" s="21" t="s">
        <v>250</v>
      </c>
      <c r="C4" s="21" t="s">
        <v>251</v>
      </c>
      <c r="D4" s="21" t="s">
        <v>252</v>
      </c>
      <c r="E4" s="21" t="s">
        <v>253</v>
      </c>
      <c r="F4" s="21" t="s">
        <v>254</v>
      </c>
      <c r="G4" s="21" t="s">
        <v>136</v>
      </c>
      <c r="H4" s="21"/>
      <c r="I4" s="21"/>
      <c r="J4" s="21"/>
      <c r="K4" s="21"/>
      <c r="L4" s="21"/>
      <c r="M4" s="21"/>
      <c r="N4" s="21"/>
      <c r="O4" s="21"/>
      <c r="P4" s="21"/>
      <c r="Q4" s="21"/>
    </row>
    <row r="5" ht="20.25" customHeight="1" spans="1:17">
      <c r="A5" s="21" t="s">
        <v>255</v>
      </c>
      <c r="B5" s="21" t="s">
        <v>250</v>
      </c>
      <c r="C5" s="21" t="s">
        <v>251</v>
      </c>
      <c r="D5" s="21" t="s">
        <v>252</v>
      </c>
      <c r="E5" s="21" t="s">
        <v>253</v>
      </c>
      <c r="F5" s="21" t="s">
        <v>254</v>
      </c>
      <c r="G5" s="21" t="s">
        <v>32</v>
      </c>
      <c r="H5" s="21" t="s">
        <v>35</v>
      </c>
      <c r="I5" s="21" t="s">
        <v>256</v>
      </c>
      <c r="J5" s="21" t="s">
        <v>257</v>
      </c>
      <c r="K5" s="21" t="s">
        <v>38</v>
      </c>
      <c r="L5" s="21" t="s">
        <v>258</v>
      </c>
      <c r="M5" s="21" t="s">
        <v>62</v>
      </c>
      <c r="N5" s="21"/>
      <c r="O5" s="21"/>
      <c r="P5" s="21"/>
      <c r="Q5" s="21"/>
    </row>
    <row r="6" ht="51" customHeight="1" spans="1:17">
      <c r="A6" s="21"/>
      <c r="B6" s="21"/>
      <c r="C6" s="21"/>
      <c r="D6" s="21"/>
      <c r="E6" s="21"/>
      <c r="F6" s="21"/>
      <c r="G6" s="21"/>
      <c r="H6" s="21" t="s">
        <v>34</v>
      </c>
      <c r="I6" s="21"/>
      <c r="J6" s="21"/>
      <c r="K6" s="21"/>
      <c r="L6" s="21" t="s">
        <v>34</v>
      </c>
      <c r="M6" s="21" t="s">
        <v>41</v>
      </c>
      <c r="N6" s="21" t="s">
        <v>42</v>
      </c>
      <c r="O6" s="35" t="s">
        <v>43</v>
      </c>
      <c r="P6" s="35" t="s">
        <v>44</v>
      </c>
      <c r="Q6" s="35" t="s">
        <v>45</v>
      </c>
    </row>
    <row r="7" ht="20.25" customHeight="1" spans="1:17">
      <c r="A7" s="31">
        <v>1</v>
      </c>
      <c r="B7" s="31">
        <v>2</v>
      </c>
      <c r="C7" s="31">
        <v>3</v>
      </c>
      <c r="D7" s="31">
        <v>4</v>
      </c>
      <c r="E7" s="31">
        <v>5</v>
      </c>
      <c r="F7" s="31">
        <v>6</v>
      </c>
      <c r="G7" s="31">
        <v>7</v>
      </c>
      <c r="H7" s="31">
        <v>8</v>
      </c>
      <c r="I7" s="31">
        <v>9</v>
      </c>
      <c r="J7" s="31">
        <v>10</v>
      </c>
      <c r="K7" s="31">
        <v>11</v>
      </c>
      <c r="L7" s="31">
        <v>12</v>
      </c>
      <c r="M7" s="31">
        <v>13</v>
      </c>
      <c r="N7" s="31">
        <v>14</v>
      </c>
      <c r="O7" s="31">
        <v>15</v>
      </c>
      <c r="P7" s="31">
        <v>16</v>
      </c>
      <c r="Q7" s="31">
        <v>17</v>
      </c>
    </row>
    <row r="8" ht="20.25" customHeight="1" spans="1:17">
      <c r="A8" s="36" t="s">
        <v>189</v>
      </c>
      <c r="B8" s="22"/>
      <c r="C8" s="22"/>
      <c r="D8" s="37"/>
      <c r="E8" s="37"/>
      <c r="F8" s="37">
        <v>4860</v>
      </c>
      <c r="G8" s="37">
        <v>4860</v>
      </c>
      <c r="H8" s="37">
        <v>4860</v>
      </c>
      <c r="I8" s="37"/>
      <c r="J8" s="32"/>
      <c r="K8" s="32"/>
      <c r="L8" s="37"/>
      <c r="M8" s="37"/>
      <c r="N8" s="37"/>
      <c r="O8" s="37"/>
      <c r="P8" s="37"/>
      <c r="Q8" s="37"/>
    </row>
    <row r="9" ht="20.25" customHeight="1" spans="1:17">
      <c r="A9" s="22"/>
      <c r="B9" s="22" t="s">
        <v>259</v>
      </c>
      <c r="C9" s="22" t="str">
        <f>"A05040101"&amp;"  "&amp;"复印纸"</f>
        <v>A05040101  复印纸</v>
      </c>
      <c r="D9" s="38" t="s">
        <v>260</v>
      </c>
      <c r="E9" s="23">
        <v>180</v>
      </c>
      <c r="F9" s="37">
        <v>4860</v>
      </c>
      <c r="G9" s="37">
        <v>4860</v>
      </c>
      <c r="H9" s="32">
        <v>4860</v>
      </c>
      <c r="I9" s="32"/>
      <c r="J9" s="32"/>
      <c r="K9" s="32"/>
      <c r="L9" s="37"/>
      <c r="M9" s="37"/>
      <c r="N9" s="37"/>
      <c r="O9" s="37"/>
      <c r="P9" s="37"/>
      <c r="Q9" s="37"/>
    </row>
    <row r="10" ht="20.25" customHeight="1" spans="1:17">
      <c r="A10" s="23" t="s">
        <v>32</v>
      </c>
      <c r="B10" s="23"/>
      <c r="C10" s="23"/>
      <c r="D10" s="38"/>
      <c r="E10" s="38"/>
      <c r="F10" s="37">
        <v>4860</v>
      </c>
      <c r="G10" s="37">
        <v>4860</v>
      </c>
      <c r="H10" s="37">
        <v>4860</v>
      </c>
      <c r="I10" s="37"/>
      <c r="J10" s="37"/>
      <c r="K10" s="37"/>
      <c r="L10" s="37"/>
      <c r="M10" s="37"/>
      <c r="N10" s="37"/>
      <c r="O10" s="37"/>
      <c r="P10" s="37"/>
      <c r="Q10" s="37"/>
    </row>
  </sheetData>
  <mergeCells count="17">
    <mergeCell ref="A1:M1"/>
    <mergeCell ref="A2:Q2"/>
    <mergeCell ref="A3:M3"/>
    <mergeCell ref="G4:Q4"/>
    <mergeCell ref="L5:Q5"/>
    <mergeCell ref="A10:E10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pageSetup paperSize="1" pageOrder="overThenDown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N11"/>
  <sheetViews>
    <sheetView showZeros="0" workbookViewId="0">
      <selection activeCell="A11" sqref="A11"/>
    </sheetView>
  </sheetViews>
  <sheetFormatPr defaultColWidth="8.85" defaultRowHeight="15" customHeight="1"/>
  <cols>
    <col min="1" max="14" width="10.125" customWidth="1"/>
  </cols>
  <sheetData>
    <row r="1" customHeight="1" spans="1:14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 t="s">
        <v>261</v>
      </c>
    </row>
    <row r="2" ht="45" customHeight="1" spans="1:14">
      <c r="A2" s="28" t="s">
        <v>262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</row>
    <row r="3" ht="20.25" customHeight="1" spans="1:14">
      <c r="A3" s="18" t="str">
        <f>"单位名称："&amp;"新平彝族傣族自治县公共资源交易中心"</f>
        <v>单位名称：新平彝族傣族自治县公共资源交易中心</v>
      </c>
      <c r="B3" s="18"/>
      <c r="C3" s="18"/>
      <c r="D3" s="18"/>
      <c r="E3" s="18"/>
      <c r="F3" s="18"/>
      <c r="G3" s="18"/>
      <c r="H3" s="18"/>
      <c r="I3" s="19"/>
      <c r="J3" s="19"/>
      <c r="K3" s="19"/>
      <c r="L3" s="19"/>
      <c r="M3" s="19"/>
      <c r="N3" s="19" t="s">
        <v>29</v>
      </c>
    </row>
    <row r="4" ht="27.15" customHeight="1" spans="1:14">
      <c r="A4" s="29" t="s">
        <v>249</v>
      </c>
      <c r="B4" s="29" t="s">
        <v>263</v>
      </c>
      <c r="C4" s="29" t="s">
        <v>264</v>
      </c>
      <c r="D4" s="29" t="s">
        <v>136</v>
      </c>
      <c r="E4" s="29"/>
      <c r="F4" s="29"/>
      <c r="G4" s="29"/>
      <c r="H4" s="29"/>
      <c r="I4" s="29"/>
      <c r="J4" s="29"/>
      <c r="K4" s="29"/>
      <c r="L4" s="29"/>
      <c r="M4" s="29"/>
      <c r="N4" s="29"/>
    </row>
    <row r="5" ht="23.4" customHeight="1" spans="1:14">
      <c r="A5" s="29" t="s">
        <v>255</v>
      </c>
      <c r="B5" s="29"/>
      <c r="C5" s="29" t="s">
        <v>265</v>
      </c>
      <c r="D5" s="29" t="s">
        <v>32</v>
      </c>
      <c r="E5" s="29" t="s">
        <v>35</v>
      </c>
      <c r="F5" s="29" t="s">
        <v>256</v>
      </c>
      <c r="G5" s="29" t="s">
        <v>257</v>
      </c>
      <c r="H5" s="29" t="s">
        <v>38</v>
      </c>
      <c r="I5" s="29" t="s">
        <v>258</v>
      </c>
      <c r="J5" s="29"/>
      <c r="K5" s="29"/>
      <c r="L5" s="29"/>
      <c r="M5" s="29"/>
      <c r="N5" s="29"/>
    </row>
    <row r="6" ht="45" customHeight="1" spans="1:14">
      <c r="A6" s="29"/>
      <c r="B6" s="29"/>
      <c r="C6" s="29"/>
      <c r="D6" s="29"/>
      <c r="E6" s="29" t="s">
        <v>34</v>
      </c>
      <c r="F6" s="29"/>
      <c r="G6" s="29"/>
      <c r="H6" s="29"/>
      <c r="I6" s="29" t="s">
        <v>34</v>
      </c>
      <c r="J6" s="29" t="s">
        <v>41</v>
      </c>
      <c r="K6" s="29" t="s">
        <v>42</v>
      </c>
      <c r="L6" s="30" t="s">
        <v>43</v>
      </c>
      <c r="M6" s="30" t="s">
        <v>44</v>
      </c>
      <c r="N6" s="30" t="s">
        <v>45</v>
      </c>
    </row>
    <row r="7" ht="20.25" customHeight="1" spans="1:14">
      <c r="A7" s="31">
        <v>1</v>
      </c>
      <c r="B7" s="31">
        <v>2</v>
      </c>
      <c r="C7" s="31">
        <v>3</v>
      </c>
      <c r="D7" s="31">
        <v>4</v>
      </c>
      <c r="E7" s="31">
        <v>5</v>
      </c>
      <c r="F7" s="31">
        <v>6</v>
      </c>
      <c r="G7" s="31">
        <v>7</v>
      </c>
      <c r="H7" s="31">
        <v>8</v>
      </c>
      <c r="I7" s="31">
        <v>9</v>
      </c>
      <c r="J7" s="31">
        <v>10</v>
      </c>
      <c r="K7" s="31">
        <v>11</v>
      </c>
      <c r="L7" s="31">
        <v>12</v>
      </c>
      <c r="M7" s="31">
        <v>13</v>
      </c>
      <c r="N7" s="31">
        <v>14</v>
      </c>
    </row>
    <row r="8" ht="20.25" customHeight="1" spans="1:14">
      <c r="A8" s="22"/>
      <c r="B8" s="22"/>
      <c r="C8" s="2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</row>
    <row r="9" ht="20.25" customHeight="1" spans="1:14">
      <c r="A9" s="22"/>
      <c r="B9" s="22"/>
      <c r="C9" s="2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</row>
    <row r="10" ht="20.25" customHeight="1" spans="1:14">
      <c r="A10" s="23" t="s">
        <v>32</v>
      </c>
      <c r="B10" s="23"/>
      <c r="C10" s="23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</row>
    <row r="11" customHeight="1" spans="1:14">
      <c r="A11" t="s">
        <v>246</v>
      </c>
    </row>
  </sheetData>
  <mergeCells count="14">
    <mergeCell ref="A1:I1"/>
    <mergeCell ref="A2:N2"/>
    <mergeCell ref="A3:H3"/>
    <mergeCell ref="D4:N4"/>
    <mergeCell ref="I5:N5"/>
    <mergeCell ref="A10:C10"/>
    <mergeCell ref="A4:A6"/>
    <mergeCell ref="B4:B6"/>
    <mergeCell ref="C4:C6"/>
    <mergeCell ref="D5:D6"/>
    <mergeCell ref="E5:E6"/>
    <mergeCell ref="F5:F6"/>
    <mergeCell ref="G5:G6"/>
    <mergeCell ref="H5:H6"/>
  </mergeCells>
  <printOptions horizontalCentered="1"/>
  <pageMargins left="0.590277777777778" right="0.590277777777778" top="1" bottom="1" header="0.5" footer="0.5"/>
  <pageSetup paperSize="9" scale="96" pageOrder="overThenDown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P9"/>
  <sheetViews>
    <sheetView showZeros="0" workbookViewId="0">
      <selection activeCell="A9" sqref="A9"/>
    </sheetView>
  </sheetViews>
  <sheetFormatPr defaultColWidth="8.85" defaultRowHeight="15" customHeight="1"/>
  <cols>
    <col min="1" max="1" width="19.45" customWidth="1"/>
    <col min="2" max="16" width="7.875" customWidth="1"/>
  </cols>
  <sheetData>
    <row r="1" ht="24.15" customHeight="1" spans="1:16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9" t="s">
        <v>266</v>
      </c>
    </row>
    <row r="2" ht="45.15" customHeight="1" spans="1:16">
      <c r="A2" s="24" t="s">
        <v>267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</row>
    <row r="3" ht="22" customHeight="1" spans="1:16">
      <c r="A3" s="18" t="str">
        <f>"单位名称："&amp;"新平彝族傣族自治县公共资源交易中心"</f>
        <v>单位名称：新平彝族傣族自治县公共资源交易中心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9" t="s">
        <v>29</v>
      </c>
    </row>
    <row r="4" ht="22.5" customHeight="1" spans="1:16">
      <c r="A4" s="27" t="s">
        <v>268</v>
      </c>
      <c r="B4" s="27" t="s">
        <v>136</v>
      </c>
      <c r="C4" s="27"/>
      <c r="D4" s="27"/>
      <c r="E4" s="27" t="s">
        <v>269</v>
      </c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</row>
    <row r="5" ht="39" customHeight="1" spans="1:16">
      <c r="A5" s="27"/>
      <c r="B5" s="27" t="s">
        <v>32</v>
      </c>
      <c r="C5" s="27" t="s">
        <v>35</v>
      </c>
      <c r="D5" s="27" t="s">
        <v>256</v>
      </c>
      <c r="E5" s="27" t="s">
        <v>270</v>
      </c>
      <c r="F5" s="27" t="s">
        <v>271</v>
      </c>
      <c r="G5" s="27" t="s">
        <v>272</v>
      </c>
      <c r="H5" s="27" t="s">
        <v>273</v>
      </c>
      <c r="I5" s="27" t="s">
        <v>274</v>
      </c>
      <c r="J5" s="27" t="s">
        <v>275</v>
      </c>
      <c r="K5" s="27" t="s">
        <v>276</v>
      </c>
      <c r="L5" s="27" t="s">
        <v>277</v>
      </c>
      <c r="M5" s="27" t="s">
        <v>278</v>
      </c>
      <c r="N5" s="27" t="s">
        <v>279</v>
      </c>
      <c r="O5" s="27" t="s">
        <v>280</v>
      </c>
      <c r="P5" s="27" t="s">
        <v>281</v>
      </c>
    </row>
    <row r="6" ht="18.75" customHeight="1" spans="1:16">
      <c r="A6" s="23" t="s">
        <v>46</v>
      </c>
      <c r="B6" s="23" t="s">
        <v>47</v>
      </c>
      <c r="C6" s="23" t="s">
        <v>48</v>
      </c>
      <c r="D6" s="23" t="s">
        <v>49</v>
      </c>
      <c r="E6" s="23" t="s">
        <v>50</v>
      </c>
      <c r="F6" s="23" t="s">
        <v>51</v>
      </c>
      <c r="G6" s="23" t="s">
        <v>52</v>
      </c>
      <c r="H6" s="23" t="s">
        <v>53</v>
      </c>
      <c r="I6" s="23" t="s">
        <v>54</v>
      </c>
      <c r="J6" s="23" t="s">
        <v>70</v>
      </c>
      <c r="K6" s="23" t="s">
        <v>282</v>
      </c>
      <c r="L6" s="23" t="s">
        <v>283</v>
      </c>
      <c r="M6" s="23" t="s">
        <v>284</v>
      </c>
      <c r="N6" s="23" t="s">
        <v>285</v>
      </c>
      <c r="O6" s="23" t="s">
        <v>286</v>
      </c>
      <c r="P6" s="23" t="s">
        <v>287</v>
      </c>
    </row>
    <row r="7" ht="18.75" customHeight="1" spans="1:16">
      <c r="A7" s="22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</row>
    <row r="8" ht="18.75" customHeight="1" spans="1:16">
      <c r="A8" s="23"/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</row>
    <row r="9" customHeight="1" spans="1:16">
      <c r="A9" t="s">
        <v>246</v>
      </c>
    </row>
  </sheetData>
  <mergeCells count="5">
    <mergeCell ref="A2:P2"/>
    <mergeCell ref="A3:C3"/>
    <mergeCell ref="B4:D4"/>
    <mergeCell ref="E4:P4"/>
    <mergeCell ref="A4:A5"/>
  </mergeCells>
  <printOptions horizontalCentered="1"/>
  <pageMargins left="0.590277777777778" right="0.590277777777778" top="1" bottom="1" header="0.5" footer="0.5"/>
  <pageSetup paperSize="9" scale="99" pageOrder="overThenDown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8"/>
  <sheetViews>
    <sheetView showZeros="0" workbookViewId="0">
      <selection activeCell="A8" sqref="A8"/>
    </sheetView>
  </sheetViews>
  <sheetFormatPr defaultColWidth="8.85" defaultRowHeight="15" customHeight="1" outlineLevelRow="7"/>
  <cols>
    <col min="1" max="1" width="19.75" customWidth="1"/>
    <col min="2" max="10" width="11.125" customWidth="1"/>
  </cols>
  <sheetData>
    <row r="1" ht="18.75" customHeight="1" spans="1:10">
      <c r="A1" s="18"/>
      <c r="B1" s="18"/>
      <c r="C1" s="18"/>
      <c r="D1" s="18"/>
      <c r="E1" s="18"/>
      <c r="F1" s="18"/>
      <c r="G1" s="18"/>
      <c r="H1" s="18"/>
      <c r="I1" s="18"/>
      <c r="J1" s="19" t="s">
        <v>288</v>
      </c>
    </row>
    <row r="2" ht="52.05" customHeight="1" spans="1:10">
      <c r="A2" s="24" t="s">
        <v>289</v>
      </c>
      <c r="B2" s="25"/>
      <c r="C2" s="25"/>
      <c r="D2" s="25"/>
      <c r="E2" s="25"/>
      <c r="F2" s="25"/>
      <c r="G2" s="25"/>
      <c r="H2" s="25"/>
      <c r="I2" s="25"/>
      <c r="J2" s="25"/>
    </row>
    <row r="3" ht="21.3" customHeight="1" spans="1:10">
      <c r="A3" s="18" t="str">
        <f>"单位名称："&amp;"新平彝族傣族自治县公共资源交易中心"</f>
        <v>单位名称：新平彝族傣族自治县公共资源交易中心</v>
      </c>
      <c r="B3" s="18"/>
      <c r="C3" s="18"/>
      <c r="D3" s="26"/>
      <c r="E3" s="26"/>
      <c r="F3" s="26"/>
      <c r="G3" s="26"/>
      <c r="H3" s="26"/>
      <c r="I3" s="26"/>
      <c r="J3" s="26"/>
    </row>
    <row r="4" ht="38" customHeight="1" spans="1:10">
      <c r="A4" s="21" t="s">
        <v>200</v>
      </c>
      <c r="B4" s="21" t="s">
        <v>201</v>
      </c>
      <c r="C4" s="21" t="s">
        <v>202</v>
      </c>
      <c r="D4" s="21" t="s">
        <v>203</v>
      </c>
      <c r="E4" s="21" t="s">
        <v>204</v>
      </c>
      <c r="F4" s="21" t="s">
        <v>205</v>
      </c>
      <c r="G4" s="21" t="s">
        <v>206</v>
      </c>
      <c r="H4" s="21" t="s">
        <v>207</v>
      </c>
      <c r="I4" s="21" t="s">
        <v>208</v>
      </c>
      <c r="J4" s="21" t="s">
        <v>209</v>
      </c>
    </row>
    <row r="5" ht="18.75" customHeight="1" spans="1:10">
      <c r="A5" s="21" t="s">
        <v>46</v>
      </c>
      <c r="B5" s="21" t="s">
        <v>47</v>
      </c>
      <c r="C5" s="21" t="s">
        <v>48</v>
      </c>
      <c r="D5" s="21" t="s">
        <v>49</v>
      </c>
      <c r="E5" s="21" t="s">
        <v>50</v>
      </c>
      <c r="F5" s="21" t="s">
        <v>51</v>
      </c>
      <c r="G5" s="21" t="s">
        <v>52</v>
      </c>
      <c r="H5" s="21" t="s">
        <v>53</v>
      </c>
      <c r="I5" s="21" t="s">
        <v>54</v>
      </c>
      <c r="J5" s="21" t="s">
        <v>70</v>
      </c>
    </row>
    <row r="6" ht="18.75" customHeight="1" spans="1:10">
      <c r="A6" s="22"/>
      <c r="B6" s="22"/>
      <c r="C6" s="22"/>
      <c r="D6" s="22"/>
      <c r="E6" s="22"/>
      <c r="F6" s="22"/>
      <c r="G6" s="22"/>
      <c r="H6" s="22"/>
      <c r="I6" s="22"/>
      <c r="J6" s="22"/>
    </row>
    <row r="7" ht="18.75" customHeight="1" spans="1:10">
      <c r="A7" s="22"/>
      <c r="B7" s="22"/>
      <c r="C7" s="22"/>
      <c r="D7" s="22"/>
      <c r="E7" s="22"/>
      <c r="F7" s="22"/>
      <c r="G7" s="22"/>
      <c r="H7" s="22"/>
      <c r="I7" s="22"/>
      <c r="J7" s="22"/>
    </row>
    <row r="8" customHeight="1" spans="1:10">
      <c r="A8" t="s">
        <v>246</v>
      </c>
    </row>
  </sheetData>
  <mergeCells count="2">
    <mergeCell ref="A2:J2"/>
    <mergeCell ref="A3:C3"/>
  </mergeCells>
  <printOptions horizontalCentered="1"/>
  <pageMargins left="0.590277777777778" right="0.590277777777778" top="1" bottom="1" header="0.5" footer="0.5"/>
  <pageSetup paperSize="9" pageOrder="overThenDown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H8"/>
  <sheetViews>
    <sheetView showZeros="0" workbookViewId="0">
      <selection activeCell="A8" sqref="A8"/>
    </sheetView>
  </sheetViews>
  <sheetFormatPr defaultColWidth="8.85" defaultRowHeight="15" customHeight="1" outlineLevelRow="7" outlineLevelCol="7"/>
  <cols>
    <col min="1" max="2" width="15.5" customWidth="1"/>
    <col min="3" max="3" width="18.25" customWidth="1"/>
    <col min="4" max="8" width="15.5" customWidth="1"/>
  </cols>
  <sheetData>
    <row r="1" ht="18.75" customHeight="1" spans="1:8">
      <c r="A1" s="18"/>
      <c r="B1" s="18"/>
      <c r="C1" s="18"/>
      <c r="D1" s="18"/>
      <c r="E1" s="18"/>
      <c r="F1" s="18"/>
      <c r="G1" s="18"/>
      <c r="H1" s="19" t="s">
        <v>290</v>
      </c>
    </row>
    <row r="2" ht="41.4" customHeight="1" spans="1:8">
      <c r="A2" s="20" t="s">
        <v>291</v>
      </c>
      <c r="B2" s="20"/>
      <c r="C2" s="20"/>
      <c r="D2" s="20"/>
      <c r="E2" s="20"/>
      <c r="F2" s="20"/>
      <c r="G2" s="20"/>
      <c r="H2" s="20"/>
    </row>
    <row r="3" ht="18.75" customHeight="1" spans="1:8">
      <c r="A3" s="18" t="str">
        <f>"单位名称："&amp;"新平彝族傣族自治县公共资源交易中心"</f>
        <v>单位名称：新平彝族傣族自治县公共资源交易中心</v>
      </c>
      <c r="B3" s="18"/>
      <c r="C3" s="18"/>
      <c r="D3" s="18"/>
      <c r="E3" s="18"/>
      <c r="F3" s="18"/>
      <c r="G3" s="18"/>
      <c r="H3" s="18"/>
    </row>
    <row r="4" ht="18.75" customHeight="1" spans="1:8">
      <c r="A4" s="21" t="s">
        <v>129</v>
      </c>
      <c r="B4" s="21" t="s">
        <v>292</v>
      </c>
      <c r="C4" s="21" t="s">
        <v>293</v>
      </c>
      <c r="D4" s="21" t="s">
        <v>294</v>
      </c>
      <c r="E4" s="21" t="s">
        <v>252</v>
      </c>
      <c r="F4" s="21" t="s">
        <v>295</v>
      </c>
      <c r="G4" s="21"/>
      <c r="H4" s="21"/>
    </row>
    <row r="5" ht="18.75" customHeight="1" spans="1:8">
      <c r="A5" s="21"/>
      <c r="B5" s="21"/>
      <c r="C5" s="21"/>
      <c r="D5" s="21"/>
      <c r="E5" s="21"/>
      <c r="F5" s="21" t="s">
        <v>253</v>
      </c>
      <c r="G5" s="21" t="s">
        <v>296</v>
      </c>
      <c r="H5" s="21" t="s">
        <v>297</v>
      </c>
    </row>
    <row r="6" ht="18.75" customHeight="1" spans="1:8">
      <c r="A6" s="21" t="s">
        <v>46</v>
      </c>
      <c r="B6" s="21" t="s">
        <v>47</v>
      </c>
      <c r="C6" s="21" t="s">
        <v>48</v>
      </c>
      <c r="D6" s="21" t="s">
        <v>49</v>
      </c>
      <c r="E6" s="21" t="s">
        <v>50</v>
      </c>
      <c r="F6" s="21" t="s">
        <v>51</v>
      </c>
      <c r="G6" s="21" t="s">
        <v>52</v>
      </c>
      <c r="H6" s="21" t="s">
        <v>53</v>
      </c>
    </row>
    <row r="7" ht="18.75" customHeight="1" spans="1:8">
      <c r="A7" s="22"/>
      <c r="B7" s="22"/>
      <c r="C7" s="22"/>
      <c r="D7" s="22"/>
      <c r="E7" s="23"/>
      <c r="F7" s="23"/>
      <c r="G7" s="16"/>
      <c r="H7" s="16"/>
    </row>
    <row r="8" customHeight="1" spans="1:8">
      <c r="A8" t="s">
        <v>246</v>
      </c>
    </row>
  </sheetData>
  <mergeCells count="8">
    <mergeCell ref="A2:H2"/>
    <mergeCell ref="A3:C3"/>
    <mergeCell ref="F4:H4"/>
    <mergeCell ref="A4:A5"/>
    <mergeCell ref="B4:B5"/>
    <mergeCell ref="C4:C5"/>
    <mergeCell ref="D4:D5"/>
    <mergeCell ref="E4:E5"/>
  </mergeCells>
  <printOptions horizontalCentered="1"/>
  <pageMargins left="0.590277777777778" right="0.590277777777778" top="1" bottom="1" header="0.5" footer="0.5"/>
  <pageSetup paperSize="9" pageOrder="overThenDown" orientation="landscape" horizontalDpi="600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1"/>
  <sheetViews>
    <sheetView showZeros="0" workbookViewId="0">
      <selection activeCell="A11" sqref="A11"/>
    </sheetView>
  </sheetViews>
  <sheetFormatPr defaultColWidth="8.85" defaultRowHeight="15" customHeight="1"/>
  <cols>
    <col min="1" max="11" width="12.375" customWidth="1"/>
  </cols>
  <sheetData>
    <row r="1" ht="18.75" customHeight="1" spans="1:11">
      <c r="A1" s="1"/>
      <c r="B1" s="1"/>
      <c r="C1" s="1"/>
      <c r="D1" s="1"/>
      <c r="E1" s="1"/>
      <c r="F1" s="1"/>
      <c r="G1" s="1"/>
      <c r="H1" s="2"/>
      <c r="I1" s="2"/>
      <c r="J1" s="2"/>
      <c r="K1" s="2" t="s">
        <v>298</v>
      </c>
    </row>
    <row r="2" ht="45" customHeight="1" spans="1:11">
      <c r="A2" s="3" t="s">
        <v>299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8.75" customHeight="1" spans="1:11">
      <c r="A3" s="4" t="str">
        <f>"单位名称："&amp;"新平彝族傣族自治县公共资源交易中心"</f>
        <v>单位名称：新平彝族傣族自治县公共资源交易中心</v>
      </c>
      <c r="B3" s="4"/>
      <c r="C3" s="4"/>
      <c r="D3" s="4"/>
      <c r="E3" s="4"/>
      <c r="F3" s="4"/>
      <c r="G3" s="4"/>
      <c r="H3" s="5"/>
      <c r="I3" s="5"/>
      <c r="J3" s="5"/>
      <c r="K3" s="5" t="s">
        <v>29</v>
      </c>
    </row>
    <row r="4" ht="18.75" customHeight="1" spans="1:11">
      <c r="A4" s="12" t="s">
        <v>184</v>
      </c>
      <c r="B4" s="12" t="s">
        <v>131</v>
      </c>
      <c r="C4" s="12" t="s">
        <v>185</v>
      </c>
      <c r="D4" s="12" t="s">
        <v>132</v>
      </c>
      <c r="E4" s="12" t="s">
        <v>133</v>
      </c>
      <c r="F4" s="12" t="s">
        <v>186</v>
      </c>
      <c r="G4" s="12" t="s">
        <v>135</v>
      </c>
      <c r="H4" s="12" t="s">
        <v>32</v>
      </c>
      <c r="I4" s="12" t="s">
        <v>300</v>
      </c>
      <c r="J4" s="12"/>
      <c r="K4" s="12"/>
    </row>
    <row r="5" ht="18.75" customHeight="1" spans="1:11">
      <c r="A5" s="12"/>
      <c r="B5" s="12"/>
      <c r="C5" s="12"/>
      <c r="D5" s="12"/>
      <c r="E5" s="12"/>
      <c r="F5" s="12"/>
      <c r="G5" s="12"/>
      <c r="H5" s="12"/>
      <c r="I5" s="12" t="s">
        <v>35</v>
      </c>
      <c r="J5" s="12" t="s">
        <v>36</v>
      </c>
      <c r="K5" s="12" t="s">
        <v>37</v>
      </c>
    </row>
    <row r="6" ht="22.65" customHeight="1" spans="1:11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</row>
    <row r="7" ht="18.75" customHeight="1" spans="1:11">
      <c r="A7" s="13" t="s">
        <v>46</v>
      </c>
      <c r="B7" s="13">
        <v>2</v>
      </c>
      <c r="C7" s="13">
        <v>3</v>
      </c>
      <c r="D7" s="13">
        <v>4</v>
      </c>
      <c r="E7" s="13">
        <v>5</v>
      </c>
      <c r="F7" s="13">
        <v>6</v>
      </c>
      <c r="G7" s="13">
        <v>7</v>
      </c>
      <c r="H7" s="13">
        <v>8</v>
      </c>
      <c r="I7" s="13">
        <v>9</v>
      </c>
      <c r="J7" s="13">
        <v>10</v>
      </c>
      <c r="K7" s="13">
        <v>11</v>
      </c>
    </row>
    <row r="8" ht="20.25" customHeight="1" spans="1:11">
      <c r="A8" s="14"/>
      <c r="B8" s="15"/>
      <c r="C8" s="14"/>
      <c r="D8" s="14"/>
      <c r="E8" s="14"/>
      <c r="F8" s="14"/>
      <c r="G8" s="14"/>
      <c r="H8" s="16"/>
      <c r="I8" s="16"/>
      <c r="J8" s="16"/>
      <c r="K8" s="16"/>
    </row>
    <row r="9" ht="20.25" customHeight="1" spans="1:11">
      <c r="A9" s="14"/>
      <c r="B9" s="15"/>
      <c r="C9" s="14"/>
      <c r="D9" s="14"/>
      <c r="E9" s="14"/>
      <c r="F9" s="14"/>
      <c r="G9" s="14"/>
      <c r="H9" s="16"/>
      <c r="I9" s="16"/>
      <c r="J9" s="16"/>
      <c r="K9" s="16"/>
    </row>
    <row r="10" ht="20.25" customHeight="1" spans="1:11">
      <c r="A10" s="17" t="s">
        <v>32</v>
      </c>
      <c r="B10" s="17"/>
      <c r="C10" s="17"/>
      <c r="D10" s="17"/>
      <c r="E10" s="17"/>
      <c r="F10" s="17"/>
      <c r="G10" s="17"/>
      <c r="H10" s="16"/>
      <c r="I10" s="16"/>
      <c r="J10" s="16"/>
      <c r="K10" s="16"/>
    </row>
    <row r="11" customHeight="1" spans="1:11">
      <c r="A11" t="s">
        <v>246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590277777777778" right="0.590277777777778" top="1" bottom="1" header="0.5" footer="0.5"/>
  <pageSetup paperSize="9" pageOrder="overThenDown" orientation="landscape" horizontalDpi="600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9"/>
  <sheetViews>
    <sheetView showZeros="0" tabSelected="1" workbookViewId="0">
      <selection activeCell="F12" sqref="F12"/>
    </sheetView>
  </sheetViews>
  <sheetFormatPr defaultColWidth="8.85" defaultRowHeight="15" customHeight="1" outlineLevelCol="6"/>
  <cols>
    <col min="1" max="1" width="30.2666666666667" customWidth="1"/>
    <col min="2" max="2" width="15.125" customWidth="1"/>
    <col min="3" max="3" width="27.125" customWidth="1"/>
    <col min="4" max="4" width="15.8666666666667" customWidth="1"/>
    <col min="5" max="5" width="14.475" customWidth="1"/>
    <col min="6" max="6" width="13.7416666666667" customWidth="1"/>
    <col min="7" max="7" width="17.1416666666667" customWidth="1"/>
  </cols>
  <sheetData>
    <row r="1" ht="18.75" customHeight="1" spans="1:7">
      <c r="A1" s="1"/>
      <c r="B1" s="1"/>
      <c r="C1" s="1"/>
      <c r="D1" s="1"/>
      <c r="E1" s="2"/>
      <c r="F1" s="2"/>
      <c r="G1" s="2" t="s">
        <v>301</v>
      </c>
    </row>
    <row r="2" ht="45" customHeight="1" spans="1:7">
      <c r="A2" s="3" t="s">
        <v>302</v>
      </c>
      <c r="B2" s="3"/>
      <c r="C2" s="3"/>
      <c r="D2" s="3"/>
      <c r="E2" s="3"/>
      <c r="F2" s="3"/>
      <c r="G2" s="3"/>
    </row>
    <row r="3" ht="24.15" customHeight="1" spans="1:7">
      <c r="A3" s="4" t="str">
        <f>"单位名称："&amp;"新平彝族傣族自治县公共资源交易中心"</f>
        <v>单位名称：新平彝族傣族自治县公共资源交易中心</v>
      </c>
      <c r="B3" s="4"/>
      <c r="C3" s="4"/>
      <c r="D3" s="4"/>
      <c r="E3" s="5"/>
      <c r="F3" s="5"/>
      <c r="G3" s="5" t="s">
        <v>29</v>
      </c>
    </row>
    <row r="4" ht="18.75" customHeight="1" spans="1:7">
      <c r="A4" s="6" t="s">
        <v>185</v>
      </c>
      <c r="B4" s="6" t="s">
        <v>184</v>
      </c>
      <c r="C4" s="6" t="s">
        <v>131</v>
      </c>
      <c r="D4" s="6" t="s">
        <v>303</v>
      </c>
      <c r="E4" s="6" t="s">
        <v>35</v>
      </c>
      <c r="F4" s="6"/>
      <c r="G4" s="6"/>
    </row>
    <row r="5" ht="18.75" customHeight="1" spans="1:7">
      <c r="A5" s="6"/>
      <c r="B5" s="6"/>
      <c r="C5" s="6"/>
      <c r="D5" s="6"/>
      <c r="E5" s="6">
        <v>2026</v>
      </c>
      <c r="F5" s="6">
        <v>2027</v>
      </c>
      <c r="G5" s="6">
        <v>2028</v>
      </c>
    </row>
    <row r="6" ht="22.65" customHeight="1" spans="1:7">
      <c r="A6" s="6"/>
      <c r="B6" s="6"/>
      <c r="C6" s="6"/>
      <c r="D6" s="6"/>
      <c r="E6" s="6"/>
      <c r="F6" s="6"/>
      <c r="G6" s="6"/>
    </row>
    <row r="7" ht="18.75" customHeight="1" spans="1:7">
      <c r="A7" s="7" t="s">
        <v>46</v>
      </c>
      <c r="B7" s="7">
        <v>2</v>
      </c>
      <c r="C7" s="7">
        <v>3</v>
      </c>
      <c r="D7" s="7">
        <v>4</v>
      </c>
      <c r="E7" s="7">
        <v>5</v>
      </c>
      <c r="F7" s="7">
        <v>6</v>
      </c>
      <c r="G7" s="7">
        <v>7</v>
      </c>
    </row>
    <row r="8" ht="20.25" customHeight="1" spans="1:7">
      <c r="A8" s="8" t="s">
        <v>56</v>
      </c>
      <c r="B8" s="8" t="s">
        <v>190</v>
      </c>
      <c r="C8" s="9" t="s">
        <v>189</v>
      </c>
      <c r="D8" s="8" t="s">
        <v>304</v>
      </c>
      <c r="E8" s="10">
        <v>70000</v>
      </c>
      <c r="F8" s="10"/>
      <c r="G8" s="10"/>
    </row>
    <row r="9" ht="20.25" customHeight="1" spans="1:7">
      <c r="A9" s="11" t="s">
        <v>32</v>
      </c>
      <c r="B9" s="11"/>
      <c r="C9" s="11"/>
      <c r="D9" s="11"/>
      <c r="E9" s="10">
        <v>70000</v>
      </c>
      <c r="F9" s="10"/>
      <c r="G9" s="10"/>
    </row>
  </sheetData>
  <mergeCells count="11">
    <mergeCell ref="A2:G2"/>
    <mergeCell ref="A3:D3"/>
    <mergeCell ref="E4:G4"/>
    <mergeCell ref="A9:D9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590277777777778" right="0.590277777777778" top="1" bottom="1" header="0.5" footer="0.5"/>
  <pageSetup paperSize="9" pageOrder="overThenDown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9"/>
  <sheetViews>
    <sheetView showZeros="0" workbookViewId="0">
      <selection activeCell="K15" sqref="K15"/>
    </sheetView>
  </sheetViews>
  <sheetFormatPr defaultColWidth="8.85" defaultRowHeight="15" customHeight="1"/>
  <cols>
    <col min="1" max="1" width="7.875" customWidth="1"/>
    <col min="2" max="2" width="30.4666666666667" customWidth="1"/>
    <col min="3" max="5" width="11.75" customWidth="1"/>
    <col min="6" max="8" width="7.125" customWidth="1"/>
    <col min="9" max="14" width="8.25" customWidth="1"/>
    <col min="15" max="19" width="7.25" customWidth="1"/>
  </cols>
  <sheetData>
    <row r="1" ht="18.75" customHeight="1" spans="1:19">
      <c r="A1" s="1"/>
      <c r="B1" s="1"/>
      <c r="C1" s="1"/>
      <c r="D1" s="1"/>
      <c r="E1" s="1"/>
      <c r="F1" s="1"/>
      <c r="G1" s="1"/>
      <c r="H1" s="1"/>
      <c r="I1" s="2"/>
      <c r="J1" s="2"/>
      <c r="K1" s="2"/>
      <c r="L1" s="2"/>
      <c r="M1" s="2"/>
      <c r="N1" s="2"/>
      <c r="O1" s="2"/>
      <c r="P1" s="2"/>
      <c r="Q1" s="2"/>
      <c r="R1" s="2"/>
      <c r="S1" s="2" t="s">
        <v>27</v>
      </c>
    </row>
    <row r="2" ht="37.5" customHeight="1" spans="1:19">
      <c r="A2" s="68" t="s">
        <v>28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</row>
    <row r="3" ht="18.75" customHeight="1" spans="1:19">
      <c r="A3" s="4" t="str">
        <f>"单位名称："&amp;"新平彝族傣族自治县公共资源交易中心"</f>
        <v>单位名称：新平彝族傣族自治县公共资源交易中心</v>
      </c>
      <c r="B3" s="4"/>
      <c r="C3" s="4"/>
      <c r="D3" s="4"/>
      <c r="E3" s="51"/>
      <c r="F3" s="51"/>
      <c r="G3" s="51"/>
      <c r="H3" s="51"/>
      <c r="I3" s="5"/>
      <c r="J3" s="5"/>
      <c r="K3" s="5"/>
      <c r="L3" s="5"/>
      <c r="M3" s="5"/>
      <c r="N3" s="5"/>
      <c r="O3" s="5"/>
      <c r="P3" s="5"/>
      <c r="Q3" s="5"/>
      <c r="R3" s="5"/>
      <c r="S3" s="5" t="s">
        <v>29</v>
      </c>
    </row>
    <row r="4" ht="25" customHeight="1" spans="1:19">
      <c r="A4" s="12" t="s">
        <v>30</v>
      </c>
      <c r="B4" s="70" t="s">
        <v>31</v>
      </c>
      <c r="C4" s="70" t="s">
        <v>32</v>
      </c>
      <c r="D4" s="70" t="s">
        <v>33</v>
      </c>
      <c r="E4" s="70"/>
      <c r="F4" s="70"/>
      <c r="G4" s="70"/>
      <c r="H4" s="70"/>
      <c r="I4" s="70"/>
      <c r="J4" s="71"/>
      <c r="K4" s="71"/>
      <c r="L4" s="71"/>
      <c r="M4" s="71"/>
      <c r="N4" s="71"/>
      <c r="O4" s="70" t="s">
        <v>20</v>
      </c>
      <c r="P4" s="70"/>
      <c r="Q4" s="70"/>
      <c r="R4" s="70"/>
      <c r="S4" s="70"/>
    </row>
    <row r="5" ht="26" customHeight="1" spans="1:19">
      <c r="A5" s="12"/>
      <c r="B5" s="70"/>
      <c r="C5" s="70"/>
      <c r="D5" s="72" t="s">
        <v>34</v>
      </c>
      <c r="E5" s="72" t="s">
        <v>35</v>
      </c>
      <c r="F5" s="72" t="s">
        <v>36</v>
      </c>
      <c r="G5" s="72" t="s">
        <v>37</v>
      </c>
      <c r="H5" s="72" t="s">
        <v>38</v>
      </c>
      <c r="I5" s="72" t="s">
        <v>39</v>
      </c>
      <c r="J5" s="73"/>
      <c r="K5" s="73"/>
      <c r="L5" s="73"/>
      <c r="M5" s="73"/>
      <c r="N5" s="73"/>
      <c r="O5" s="72" t="s">
        <v>34</v>
      </c>
      <c r="P5" s="72" t="s">
        <v>35</v>
      </c>
      <c r="Q5" s="72" t="s">
        <v>36</v>
      </c>
      <c r="R5" s="72" t="s">
        <v>37</v>
      </c>
      <c r="S5" s="72" t="s">
        <v>40</v>
      </c>
    </row>
    <row r="6" ht="43" customHeight="1" spans="1:19">
      <c r="A6" s="12"/>
      <c r="B6" s="70"/>
      <c r="C6" s="70"/>
      <c r="D6" s="72"/>
      <c r="E6" s="72"/>
      <c r="F6" s="72"/>
      <c r="G6" s="72"/>
      <c r="H6" s="72"/>
      <c r="I6" s="72" t="s">
        <v>34</v>
      </c>
      <c r="J6" s="72" t="s">
        <v>41</v>
      </c>
      <c r="K6" s="72" t="s">
        <v>42</v>
      </c>
      <c r="L6" s="72" t="s">
        <v>43</v>
      </c>
      <c r="M6" s="72" t="s">
        <v>44</v>
      </c>
      <c r="N6" s="72" t="s">
        <v>45</v>
      </c>
      <c r="O6" s="72"/>
      <c r="P6" s="72"/>
      <c r="Q6" s="72"/>
      <c r="R6" s="72"/>
      <c r="S6" s="72"/>
    </row>
    <row r="7" ht="23" customHeight="1" spans="1:19">
      <c r="A7" s="74" t="s">
        <v>46</v>
      </c>
      <c r="B7" s="13" t="s">
        <v>47</v>
      </c>
      <c r="C7" s="13" t="s">
        <v>48</v>
      </c>
      <c r="D7" s="13" t="s">
        <v>49</v>
      </c>
      <c r="E7" s="74" t="s">
        <v>50</v>
      </c>
      <c r="F7" s="13" t="s">
        <v>51</v>
      </c>
      <c r="G7" s="13" t="s">
        <v>52</v>
      </c>
      <c r="H7" s="74" t="s">
        <v>53</v>
      </c>
      <c r="I7" s="13" t="s">
        <v>54</v>
      </c>
      <c r="J7" s="13">
        <v>10</v>
      </c>
      <c r="K7" s="13">
        <v>11</v>
      </c>
      <c r="L7" s="13">
        <v>12</v>
      </c>
      <c r="M7" s="13">
        <v>13</v>
      </c>
      <c r="N7" s="13">
        <v>14</v>
      </c>
      <c r="O7" s="13">
        <v>15</v>
      </c>
      <c r="P7" s="13">
        <v>16</v>
      </c>
      <c r="Q7" s="13">
        <v>17</v>
      </c>
      <c r="R7" s="13">
        <v>18</v>
      </c>
      <c r="S7" s="13">
        <v>19</v>
      </c>
    </row>
    <row r="8" ht="30" customHeight="1" spans="1:19">
      <c r="A8" s="15" t="s">
        <v>55</v>
      </c>
      <c r="B8" s="15" t="s">
        <v>56</v>
      </c>
      <c r="C8" s="16">
        <v>1654185</v>
      </c>
      <c r="D8" s="16">
        <v>1654185</v>
      </c>
      <c r="E8" s="16">
        <v>1654185</v>
      </c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</row>
    <row r="9" ht="30" customHeight="1" spans="1:19">
      <c r="A9" s="44" t="s">
        <v>32</v>
      </c>
      <c r="B9" s="44"/>
      <c r="C9" s="16">
        <v>1654185</v>
      </c>
      <c r="D9" s="16">
        <v>1654185</v>
      </c>
      <c r="E9" s="16">
        <v>1654185</v>
      </c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</row>
  </sheetData>
  <mergeCells count="19">
    <mergeCell ref="A2:S2"/>
    <mergeCell ref="A3:D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590277777777778" right="0.590277777777778" top="1" bottom="1" header="0.5" footer="0.5"/>
  <pageSetup paperSize="9" scale="75" pageOrder="overThenDown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2"/>
  <sheetViews>
    <sheetView showZeros="0" workbookViewId="0">
      <selection activeCell="A19" sqref="$A19:$XFD19"/>
    </sheetView>
  </sheetViews>
  <sheetFormatPr defaultColWidth="8.85" defaultRowHeight="15" customHeight="1"/>
  <cols>
    <col min="1" max="1" width="14.375" customWidth="1"/>
    <col min="2" max="2" width="38.075" customWidth="1"/>
    <col min="3" max="6" width="12.75" customWidth="1"/>
    <col min="7" max="7" width="6.63333333333333" customWidth="1"/>
    <col min="8" max="8" width="7.11666666666667" customWidth="1"/>
    <col min="9" max="9" width="7.73333333333333" customWidth="1"/>
    <col min="10" max="15" width="7.75" customWidth="1"/>
  </cols>
  <sheetData>
    <row r="1" ht="18.75" customHeight="1" spans="1:15">
      <c r="A1" s="1"/>
      <c r="B1" s="1"/>
      <c r="C1" s="1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 t="s">
        <v>57</v>
      </c>
    </row>
    <row r="2" ht="37.5" customHeight="1" spans="1:15">
      <c r="A2" s="68" t="s">
        <v>58</v>
      </c>
      <c r="B2" s="68"/>
      <c r="C2" s="68"/>
      <c r="D2" s="68"/>
      <c r="E2" s="68"/>
      <c r="F2" s="68"/>
      <c r="G2" s="68"/>
      <c r="H2" s="68"/>
      <c r="I2" s="68"/>
      <c r="J2" s="68"/>
      <c r="K2" s="69"/>
      <c r="L2" s="69"/>
      <c r="M2" s="69"/>
      <c r="N2" s="69"/>
      <c r="O2" s="69"/>
    </row>
    <row r="3" ht="18.75" customHeight="1" spans="1:15">
      <c r="A3" s="40" t="str">
        <f>"单位名称："&amp;"新平彝族傣族自治县公共资源交易中心"</f>
        <v>单位名称：新平彝族傣族自治县公共资源交易中心</v>
      </c>
      <c r="B3" s="40"/>
      <c r="C3" s="40"/>
      <c r="D3" s="40"/>
      <c r="E3" s="40"/>
      <c r="F3" s="40"/>
      <c r="G3" s="40"/>
      <c r="H3" s="40"/>
      <c r="I3" s="40"/>
      <c r="J3" s="2"/>
      <c r="K3" s="2"/>
      <c r="L3" s="2"/>
      <c r="M3" s="2"/>
      <c r="N3" s="2"/>
      <c r="O3" s="2" t="s">
        <v>29</v>
      </c>
    </row>
    <row r="4" ht="27" customHeight="1" spans="1:15">
      <c r="A4" s="12" t="s">
        <v>59</v>
      </c>
      <c r="B4" s="12" t="s">
        <v>60</v>
      </c>
      <c r="C4" s="43" t="s">
        <v>32</v>
      </c>
      <c r="D4" s="43" t="s">
        <v>35</v>
      </c>
      <c r="E4" s="43"/>
      <c r="F4" s="43"/>
      <c r="G4" s="12" t="s">
        <v>36</v>
      </c>
      <c r="H4" s="12" t="s">
        <v>37</v>
      </c>
      <c r="I4" s="12" t="s">
        <v>61</v>
      </c>
      <c r="J4" s="43" t="s">
        <v>62</v>
      </c>
      <c r="K4" s="43"/>
      <c r="L4" s="43"/>
      <c r="M4" s="43"/>
      <c r="N4" s="43"/>
      <c r="O4" s="43"/>
    </row>
    <row r="5" ht="59" customHeight="1" spans="1:15">
      <c r="A5" s="12"/>
      <c r="B5" s="12"/>
      <c r="C5" s="43"/>
      <c r="D5" s="43" t="s">
        <v>34</v>
      </c>
      <c r="E5" s="43" t="s">
        <v>63</v>
      </c>
      <c r="F5" s="43" t="s">
        <v>64</v>
      </c>
      <c r="G5" s="12"/>
      <c r="H5" s="12"/>
      <c r="I5" s="12"/>
      <c r="J5" s="43" t="s">
        <v>34</v>
      </c>
      <c r="K5" s="12" t="s">
        <v>65</v>
      </c>
      <c r="L5" s="59" t="s">
        <v>66</v>
      </c>
      <c r="M5" s="59" t="s">
        <v>67</v>
      </c>
      <c r="N5" s="59" t="s">
        <v>68</v>
      </c>
      <c r="O5" s="59" t="s">
        <v>69</v>
      </c>
    </row>
    <row r="6" ht="22" customHeight="1" spans="1:15">
      <c r="A6" s="13" t="s">
        <v>46</v>
      </c>
      <c r="B6" s="13" t="s">
        <v>47</v>
      </c>
      <c r="C6" s="13" t="s">
        <v>48</v>
      </c>
      <c r="D6" s="13" t="s">
        <v>49</v>
      </c>
      <c r="E6" s="13" t="s">
        <v>50</v>
      </c>
      <c r="F6" s="13" t="s">
        <v>51</v>
      </c>
      <c r="G6" s="13" t="s">
        <v>52</v>
      </c>
      <c r="H6" s="13" t="s">
        <v>53</v>
      </c>
      <c r="I6" s="13" t="s">
        <v>54</v>
      </c>
      <c r="J6" s="13" t="s">
        <v>70</v>
      </c>
      <c r="K6" s="13">
        <v>11</v>
      </c>
      <c r="L6" s="13">
        <v>12</v>
      </c>
      <c r="M6" s="13">
        <v>13</v>
      </c>
      <c r="N6" s="13">
        <v>14</v>
      </c>
      <c r="O6" s="13">
        <v>15</v>
      </c>
    </row>
    <row r="7" ht="22" customHeight="1" spans="1:15">
      <c r="A7" s="15" t="s">
        <v>71</v>
      </c>
      <c r="B7" s="15" t="s">
        <v>72</v>
      </c>
      <c r="C7" s="16">
        <v>1208878</v>
      </c>
      <c r="D7" s="16">
        <v>1208878</v>
      </c>
      <c r="E7" s="16">
        <v>1138878</v>
      </c>
      <c r="F7" s="16">
        <v>70000</v>
      </c>
      <c r="G7" s="16"/>
      <c r="H7" s="16"/>
      <c r="I7" s="16"/>
      <c r="J7" s="16"/>
      <c r="K7" s="16"/>
      <c r="L7" s="16"/>
      <c r="M7" s="16"/>
      <c r="N7" s="16"/>
      <c r="O7" s="16"/>
    </row>
    <row r="8" ht="22" customHeight="1" spans="1:15">
      <c r="A8" s="61" t="s">
        <v>73</v>
      </c>
      <c r="B8" s="61" t="s">
        <v>74</v>
      </c>
      <c r="C8" s="16">
        <v>1208878</v>
      </c>
      <c r="D8" s="16">
        <v>1208878</v>
      </c>
      <c r="E8" s="16">
        <v>1138878</v>
      </c>
      <c r="F8" s="16">
        <v>70000</v>
      </c>
      <c r="G8" s="16"/>
      <c r="H8" s="16"/>
      <c r="I8" s="16"/>
      <c r="J8" s="16"/>
      <c r="K8" s="16"/>
      <c r="L8" s="16"/>
      <c r="M8" s="16"/>
      <c r="N8" s="16"/>
      <c r="O8" s="16"/>
    </row>
    <row r="9" ht="22" customHeight="1" spans="1:15">
      <c r="A9" s="62" t="s">
        <v>75</v>
      </c>
      <c r="B9" s="62" t="s">
        <v>76</v>
      </c>
      <c r="C9" s="16">
        <v>1138878</v>
      </c>
      <c r="D9" s="16">
        <v>1138878</v>
      </c>
      <c r="E9" s="16">
        <v>1138878</v>
      </c>
      <c r="F9" s="16"/>
      <c r="G9" s="16"/>
      <c r="H9" s="16"/>
      <c r="I9" s="16"/>
      <c r="J9" s="16"/>
      <c r="K9" s="16"/>
      <c r="L9" s="16"/>
      <c r="M9" s="16"/>
      <c r="N9" s="16"/>
      <c r="O9" s="16"/>
    </row>
    <row r="10" ht="22" customHeight="1" spans="1:15">
      <c r="A10" s="62" t="s">
        <v>77</v>
      </c>
      <c r="B10" s="62" t="s">
        <v>78</v>
      </c>
      <c r="C10" s="16">
        <v>70000</v>
      </c>
      <c r="D10" s="16">
        <v>70000</v>
      </c>
      <c r="E10" s="16"/>
      <c r="F10" s="16">
        <v>70000</v>
      </c>
      <c r="G10" s="16"/>
      <c r="H10" s="16"/>
      <c r="I10" s="16"/>
      <c r="J10" s="16"/>
      <c r="K10" s="16"/>
      <c r="L10" s="16"/>
      <c r="M10" s="16"/>
      <c r="N10" s="16"/>
      <c r="O10" s="16"/>
    </row>
    <row r="11" ht="22" customHeight="1" spans="1:15">
      <c r="A11" s="15" t="s">
        <v>79</v>
      </c>
      <c r="B11" s="15" t="s">
        <v>80</v>
      </c>
      <c r="C11" s="16">
        <v>172660</v>
      </c>
      <c r="D11" s="16">
        <v>172660</v>
      </c>
      <c r="E11" s="16">
        <v>172660</v>
      </c>
      <c r="F11" s="16"/>
      <c r="G11" s="16"/>
      <c r="H11" s="16"/>
      <c r="I11" s="16"/>
      <c r="J11" s="16"/>
      <c r="K11" s="16"/>
      <c r="L11" s="16"/>
      <c r="M11" s="16"/>
      <c r="N11" s="16"/>
      <c r="O11" s="16"/>
    </row>
    <row r="12" ht="22" customHeight="1" spans="1:15">
      <c r="A12" s="61" t="s">
        <v>81</v>
      </c>
      <c r="B12" s="61" t="s">
        <v>82</v>
      </c>
      <c r="C12" s="16">
        <v>172660</v>
      </c>
      <c r="D12" s="16">
        <v>172660</v>
      </c>
      <c r="E12" s="16">
        <v>172660</v>
      </c>
      <c r="F12" s="16"/>
      <c r="G12" s="16"/>
      <c r="H12" s="16"/>
      <c r="I12" s="16"/>
      <c r="J12" s="16"/>
      <c r="K12" s="16"/>
      <c r="L12" s="16"/>
      <c r="M12" s="16"/>
      <c r="N12" s="16"/>
      <c r="O12" s="16"/>
    </row>
    <row r="13" ht="22" customHeight="1" spans="1:15">
      <c r="A13" s="62" t="s">
        <v>83</v>
      </c>
      <c r="B13" s="62" t="s">
        <v>84</v>
      </c>
      <c r="C13" s="16">
        <v>172660</v>
      </c>
      <c r="D13" s="16">
        <v>172660</v>
      </c>
      <c r="E13" s="16">
        <v>172660</v>
      </c>
      <c r="F13" s="16"/>
      <c r="G13" s="16"/>
      <c r="H13" s="16"/>
      <c r="I13" s="16"/>
      <c r="J13" s="16"/>
      <c r="K13" s="16"/>
      <c r="L13" s="16"/>
      <c r="M13" s="16"/>
      <c r="N13" s="16"/>
      <c r="O13" s="16"/>
    </row>
    <row r="14" ht="22" customHeight="1" spans="1:15">
      <c r="A14" s="15" t="s">
        <v>85</v>
      </c>
      <c r="B14" s="15" t="s">
        <v>86</v>
      </c>
      <c r="C14" s="16">
        <v>140155</v>
      </c>
      <c r="D14" s="16">
        <v>140155</v>
      </c>
      <c r="E14" s="16">
        <v>140155</v>
      </c>
      <c r="F14" s="16"/>
      <c r="G14" s="16"/>
      <c r="H14" s="16"/>
      <c r="I14" s="16"/>
      <c r="J14" s="16"/>
      <c r="K14" s="16"/>
      <c r="L14" s="16"/>
      <c r="M14" s="16"/>
      <c r="N14" s="16"/>
      <c r="O14" s="16"/>
    </row>
    <row r="15" ht="22" customHeight="1" spans="1:15">
      <c r="A15" s="61" t="s">
        <v>87</v>
      </c>
      <c r="B15" s="61" t="s">
        <v>88</v>
      </c>
      <c r="C15" s="16">
        <v>140155</v>
      </c>
      <c r="D15" s="16">
        <v>140155</v>
      </c>
      <c r="E15" s="16">
        <v>140155</v>
      </c>
      <c r="F15" s="16"/>
      <c r="G15" s="16"/>
      <c r="H15" s="16"/>
      <c r="I15" s="16"/>
      <c r="J15" s="16"/>
      <c r="K15" s="16"/>
      <c r="L15" s="16"/>
      <c r="M15" s="16"/>
      <c r="N15" s="16"/>
      <c r="O15" s="16"/>
    </row>
    <row r="16" ht="22" customHeight="1" spans="1:15">
      <c r="A16" s="62" t="s">
        <v>89</v>
      </c>
      <c r="B16" s="62" t="s">
        <v>90</v>
      </c>
      <c r="C16" s="16">
        <v>92565</v>
      </c>
      <c r="D16" s="16">
        <v>92565</v>
      </c>
      <c r="E16" s="16">
        <v>92565</v>
      </c>
      <c r="F16" s="16"/>
      <c r="G16" s="16"/>
      <c r="H16" s="16"/>
      <c r="I16" s="16"/>
      <c r="J16" s="16"/>
      <c r="K16" s="16"/>
      <c r="L16" s="16"/>
      <c r="M16" s="16"/>
      <c r="N16" s="16"/>
      <c r="O16" s="16"/>
    </row>
    <row r="17" ht="22" customHeight="1" spans="1:15">
      <c r="A17" s="62" t="s">
        <v>91</v>
      </c>
      <c r="B17" s="62" t="s">
        <v>92</v>
      </c>
      <c r="C17" s="16">
        <v>43273</v>
      </c>
      <c r="D17" s="16">
        <v>43273</v>
      </c>
      <c r="E17" s="16">
        <v>43273</v>
      </c>
      <c r="F17" s="16"/>
      <c r="G17" s="16"/>
      <c r="H17" s="16"/>
      <c r="I17" s="16"/>
      <c r="J17" s="16"/>
      <c r="K17" s="16"/>
      <c r="L17" s="16"/>
      <c r="M17" s="16"/>
      <c r="N17" s="16"/>
      <c r="O17" s="16"/>
    </row>
    <row r="18" ht="22" customHeight="1" spans="1:15">
      <c r="A18" s="62" t="s">
        <v>93</v>
      </c>
      <c r="B18" s="62" t="s">
        <v>94</v>
      </c>
      <c r="C18" s="16">
        <v>4317</v>
      </c>
      <c r="D18" s="16">
        <v>4317</v>
      </c>
      <c r="E18" s="16">
        <v>4317</v>
      </c>
      <c r="F18" s="16"/>
      <c r="G18" s="16"/>
      <c r="H18" s="16"/>
      <c r="I18" s="16"/>
      <c r="J18" s="16"/>
      <c r="K18" s="16"/>
      <c r="L18" s="16"/>
      <c r="M18" s="16"/>
      <c r="N18" s="16"/>
      <c r="O18" s="16"/>
    </row>
    <row r="19" ht="22" customHeight="1" spans="1:15">
      <c r="A19" s="15" t="s">
        <v>95</v>
      </c>
      <c r="B19" s="15" t="s">
        <v>96</v>
      </c>
      <c r="C19" s="16">
        <v>132492</v>
      </c>
      <c r="D19" s="16">
        <v>132492</v>
      </c>
      <c r="E19" s="16">
        <v>132492</v>
      </c>
      <c r="F19" s="16"/>
      <c r="G19" s="16"/>
      <c r="H19" s="16"/>
      <c r="I19" s="16"/>
      <c r="J19" s="16"/>
      <c r="K19" s="16"/>
      <c r="L19" s="16"/>
      <c r="M19" s="16"/>
      <c r="N19" s="16"/>
      <c r="O19" s="16"/>
    </row>
    <row r="20" ht="22" customHeight="1" spans="1:15">
      <c r="A20" s="61" t="s">
        <v>97</v>
      </c>
      <c r="B20" s="61" t="s">
        <v>98</v>
      </c>
      <c r="C20" s="16">
        <v>132492</v>
      </c>
      <c r="D20" s="16">
        <v>132492</v>
      </c>
      <c r="E20" s="16">
        <v>132492</v>
      </c>
      <c r="F20" s="16"/>
      <c r="G20" s="16"/>
      <c r="H20" s="16"/>
      <c r="I20" s="16"/>
      <c r="J20" s="16"/>
      <c r="K20" s="16"/>
      <c r="L20" s="16"/>
      <c r="M20" s="16"/>
      <c r="N20" s="16"/>
      <c r="O20" s="16"/>
    </row>
    <row r="21" ht="22" customHeight="1" spans="1:15">
      <c r="A21" s="62" t="s">
        <v>99</v>
      </c>
      <c r="B21" s="62" t="s">
        <v>100</v>
      </c>
      <c r="C21" s="16">
        <v>132492</v>
      </c>
      <c r="D21" s="16">
        <v>132492</v>
      </c>
      <c r="E21" s="16">
        <v>132492</v>
      </c>
      <c r="F21" s="16"/>
      <c r="G21" s="16"/>
      <c r="H21" s="16"/>
      <c r="I21" s="16"/>
      <c r="J21" s="16"/>
      <c r="K21" s="16"/>
      <c r="L21" s="16"/>
      <c r="M21" s="16"/>
      <c r="N21" s="16"/>
      <c r="O21" s="16"/>
    </row>
    <row r="22" ht="22" customHeight="1" spans="1:15">
      <c r="A22" s="44" t="s">
        <v>101</v>
      </c>
      <c r="B22" s="44"/>
      <c r="C22" s="16">
        <v>1654185</v>
      </c>
      <c r="D22" s="16">
        <v>1654185</v>
      </c>
      <c r="E22" s="16">
        <v>1584185</v>
      </c>
      <c r="F22" s="16">
        <v>70000</v>
      </c>
      <c r="G22" s="16"/>
      <c r="H22" s="16"/>
      <c r="I22" s="16"/>
      <c r="J22" s="16"/>
      <c r="K22" s="16"/>
      <c r="L22" s="16"/>
      <c r="M22" s="16"/>
      <c r="N22" s="16"/>
      <c r="O22" s="16"/>
    </row>
  </sheetData>
  <mergeCells count="11">
    <mergeCell ref="A2:O2"/>
    <mergeCell ref="A3:I3"/>
    <mergeCell ref="D4:F4"/>
    <mergeCell ref="J4:O4"/>
    <mergeCell ref="A22:B22"/>
    <mergeCell ref="A4:A5"/>
    <mergeCell ref="B4:B5"/>
    <mergeCell ref="C4:C5"/>
    <mergeCell ref="G4:G5"/>
    <mergeCell ref="H4:H5"/>
    <mergeCell ref="I4:I5"/>
  </mergeCells>
  <printOptions horizontalCentered="1"/>
  <pageMargins left="0.590277777777778" right="0.590277777777778" top="1" bottom="1" header="0.5" footer="0.5"/>
  <pageSetup paperSize="9" scale="79" pageOrder="overThenDown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16"/>
  <sheetViews>
    <sheetView showZeros="0" workbookViewId="0">
      <selection activeCell="A12" sqref="A12"/>
    </sheetView>
  </sheetViews>
  <sheetFormatPr defaultColWidth="8.85" defaultRowHeight="15" customHeight="1" outlineLevelCol="3"/>
  <cols>
    <col min="1" max="1" width="35.7083333333333" customWidth="1"/>
    <col min="2" max="4" width="29.75" customWidth="1"/>
  </cols>
  <sheetData>
    <row r="1" ht="18.75" customHeight="1" spans="1:4">
      <c r="A1" s="1"/>
      <c r="B1" s="1"/>
      <c r="C1" s="1"/>
      <c r="D1" s="5" t="s">
        <v>102</v>
      </c>
    </row>
    <row r="2" ht="45" customHeight="1" spans="1:4">
      <c r="A2" s="3" t="s">
        <v>103</v>
      </c>
      <c r="B2" s="3"/>
      <c r="C2" s="3"/>
      <c r="D2" s="3"/>
    </row>
    <row r="3" ht="18.75" customHeight="1" spans="1:4">
      <c r="A3" s="4" t="str">
        <f>"单位名称："&amp;"新平彝族傣族自治县公共资源交易中心"</f>
        <v>单位名称：新平彝族傣族自治县公共资源交易中心</v>
      </c>
      <c r="B3" s="4"/>
      <c r="C3" s="63"/>
      <c r="D3" s="5" t="s">
        <v>2</v>
      </c>
    </row>
    <row r="4" ht="22.5" customHeight="1" spans="1:4">
      <c r="A4" s="7" t="s">
        <v>3</v>
      </c>
      <c r="B4" s="7"/>
      <c r="C4" s="7" t="s">
        <v>4</v>
      </c>
      <c r="D4" s="7"/>
    </row>
    <row r="5" ht="18.75" customHeight="1" spans="1:4">
      <c r="A5" s="7" t="s">
        <v>5</v>
      </c>
      <c r="B5" s="7" t="s">
        <v>6</v>
      </c>
      <c r="C5" s="7" t="s">
        <v>104</v>
      </c>
      <c r="D5" s="7" t="s">
        <v>6</v>
      </c>
    </row>
    <row r="6" ht="18.75" customHeight="1" spans="1:4">
      <c r="A6" s="7"/>
      <c r="B6" s="7"/>
      <c r="C6" s="7"/>
      <c r="D6" s="7"/>
    </row>
    <row r="7" ht="22.5" customHeight="1" spans="1:4">
      <c r="A7" s="14" t="s">
        <v>105</v>
      </c>
      <c r="B7" s="16">
        <v>1654185</v>
      </c>
      <c r="C7" s="14" t="s">
        <v>106</v>
      </c>
      <c r="D7" s="16">
        <v>1654185</v>
      </c>
    </row>
    <row r="8" ht="22.5" customHeight="1" spans="1:4">
      <c r="A8" s="14" t="s">
        <v>107</v>
      </c>
      <c r="B8" s="16">
        <v>1654185</v>
      </c>
      <c r="C8" s="14" t="str">
        <f>"（"&amp;"一"&amp;"）"&amp;"一般公共服务支出"</f>
        <v>（一）一般公共服务支出</v>
      </c>
      <c r="D8" s="16">
        <v>1208878</v>
      </c>
    </row>
    <row r="9" ht="22.5" customHeight="1" spans="1:4">
      <c r="A9" s="14" t="s">
        <v>108</v>
      </c>
      <c r="B9" s="16"/>
      <c r="C9" s="14" t="str">
        <f>"（"&amp;"二"&amp;"）"&amp;"社会保障和就业支出"</f>
        <v>（二）社会保障和就业支出</v>
      </c>
      <c r="D9" s="16">
        <v>172660</v>
      </c>
    </row>
    <row r="10" ht="22.5" customHeight="1" spans="1:4">
      <c r="A10" s="14" t="s">
        <v>109</v>
      </c>
      <c r="B10" s="16"/>
      <c r="C10" s="14" t="str">
        <f>"（"&amp;"三"&amp;"）"&amp;"卫生健康支出"</f>
        <v>（三）卫生健康支出</v>
      </c>
      <c r="D10" s="16">
        <v>140155</v>
      </c>
    </row>
    <row r="11" ht="22.5" customHeight="1" spans="1:4">
      <c r="A11" s="14" t="s">
        <v>110</v>
      </c>
      <c r="B11" s="16"/>
      <c r="C11" s="14" t="str">
        <f>"（"&amp;"四"&amp;"）"&amp;"住房保障支出"</f>
        <v>（四）住房保障支出</v>
      </c>
      <c r="D11" s="16">
        <v>132492</v>
      </c>
    </row>
    <row r="12" ht="22.5" customHeight="1" spans="1:4">
      <c r="A12" s="14" t="s">
        <v>107</v>
      </c>
      <c r="B12" s="16"/>
      <c r="C12" s="14"/>
      <c r="D12" s="16"/>
    </row>
    <row r="13" ht="22.5" customHeight="1" spans="1:4">
      <c r="A13" s="14" t="s">
        <v>108</v>
      </c>
      <c r="B13" s="16"/>
      <c r="C13" s="14"/>
      <c r="D13" s="16"/>
    </row>
    <row r="14" ht="22.5" customHeight="1" spans="1:4">
      <c r="A14" s="14" t="s">
        <v>109</v>
      </c>
      <c r="B14" s="16"/>
      <c r="C14" s="14"/>
      <c r="D14" s="16"/>
    </row>
    <row r="15" ht="22.5" customHeight="1" spans="1:4">
      <c r="A15" s="64"/>
      <c r="B15" s="16"/>
      <c r="C15" s="14" t="s">
        <v>111</v>
      </c>
      <c r="D15" s="16"/>
    </row>
    <row r="16" ht="22.5" customHeight="1" spans="1:4">
      <c r="A16" s="65" t="s">
        <v>112</v>
      </c>
      <c r="B16" s="66">
        <v>1654185</v>
      </c>
      <c r="C16" s="67" t="s">
        <v>113</v>
      </c>
      <c r="D16" s="66">
        <v>1654185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0.590277777777778" right="0.590277777777778" top="1" bottom="1" header="0.5" footer="0.5"/>
  <pageSetup paperSize="9" pageOrder="overThenDown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2"/>
  <sheetViews>
    <sheetView showZeros="0" workbookViewId="0">
      <selection activeCell="A2" sqref="A2:G2"/>
    </sheetView>
  </sheetViews>
  <sheetFormatPr defaultColWidth="8.85" defaultRowHeight="15" customHeight="1" outlineLevelCol="6"/>
  <cols>
    <col min="1" max="1" width="14" customWidth="1"/>
    <col min="2" max="2" width="38.5916666666667" customWidth="1"/>
    <col min="3" max="5" width="17.75" customWidth="1"/>
    <col min="6" max="6" width="13.3416666666667" customWidth="1"/>
    <col min="7" max="7" width="16.5833333333333" customWidth="1"/>
  </cols>
  <sheetData>
    <row r="1" ht="18.75" customHeight="1" spans="1:7">
      <c r="A1" s="1"/>
      <c r="B1" s="1"/>
      <c r="C1" s="1"/>
      <c r="D1" s="1"/>
      <c r="E1" s="1"/>
      <c r="F1" s="1"/>
      <c r="G1" s="39" t="s">
        <v>114</v>
      </c>
    </row>
    <row r="2" ht="37.5" customHeight="1" spans="1:7">
      <c r="A2" s="3" t="s">
        <v>115</v>
      </c>
      <c r="B2" s="3"/>
      <c r="C2" s="3"/>
      <c r="D2" s="3"/>
      <c r="E2" s="3"/>
      <c r="F2" s="3"/>
      <c r="G2" s="3"/>
    </row>
    <row r="3" ht="18.75" customHeight="1" spans="1:7">
      <c r="A3" s="40" t="str">
        <f>"单位名称："&amp;"新平彝族傣族自治县公共资源交易中心"</f>
        <v>单位名称：新平彝族傣族自治县公共资源交易中心</v>
      </c>
      <c r="B3" s="40"/>
      <c r="C3" s="40"/>
      <c r="D3" s="41"/>
      <c r="E3" s="41"/>
      <c r="F3" s="41"/>
      <c r="G3" s="42" t="s">
        <v>29</v>
      </c>
    </row>
    <row r="4" ht="18.75" customHeight="1" spans="1:7">
      <c r="A4" s="12" t="s">
        <v>116</v>
      </c>
      <c r="B4" s="12" t="s">
        <v>60</v>
      </c>
      <c r="C4" s="43" t="s">
        <v>32</v>
      </c>
      <c r="D4" s="43" t="s">
        <v>63</v>
      </c>
      <c r="E4" s="43"/>
      <c r="F4" s="43"/>
      <c r="G4" s="12" t="s">
        <v>64</v>
      </c>
    </row>
    <row r="5" ht="18.75" customHeight="1" spans="1:7">
      <c r="A5" s="12" t="s">
        <v>59</v>
      </c>
      <c r="B5" s="12" t="s">
        <v>60</v>
      </c>
      <c r="C5" s="43"/>
      <c r="D5" s="43" t="s">
        <v>34</v>
      </c>
      <c r="E5" s="43" t="s">
        <v>117</v>
      </c>
      <c r="F5" s="43" t="s">
        <v>118</v>
      </c>
      <c r="G5" s="12"/>
    </row>
    <row r="6" ht="18.75" customHeight="1" spans="1:7">
      <c r="A6" s="13" t="s">
        <v>46</v>
      </c>
      <c r="B6" s="13" t="s">
        <v>47</v>
      </c>
      <c r="C6" s="13" t="s">
        <v>48</v>
      </c>
      <c r="D6" s="13" t="s">
        <v>49</v>
      </c>
      <c r="E6" s="13" t="s">
        <v>50</v>
      </c>
      <c r="F6" s="13" t="s">
        <v>51</v>
      </c>
      <c r="G6" s="13" t="s">
        <v>52</v>
      </c>
    </row>
    <row r="7" ht="20.25" customHeight="1" spans="1:7">
      <c r="A7" s="15" t="s">
        <v>71</v>
      </c>
      <c r="B7" s="15" t="s">
        <v>72</v>
      </c>
      <c r="C7" s="16">
        <v>1208878</v>
      </c>
      <c r="D7" s="16">
        <v>1138878</v>
      </c>
      <c r="E7" s="16">
        <v>1086678</v>
      </c>
      <c r="F7" s="16">
        <v>52200</v>
      </c>
      <c r="G7" s="16">
        <v>70000</v>
      </c>
    </row>
    <row r="8" ht="20.25" customHeight="1" spans="1:7">
      <c r="A8" s="61" t="s">
        <v>73</v>
      </c>
      <c r="B8" s="61" t="s">
        <v>74</v>
      </c>
      <c r="C8" s="16">
        <v>1208878</v>
      </c>
      <c r="D8" s="16">
        <v>1138878</v>
      </c>
      <c r="E8" s="16">
        <v>1086678</v>
      </c>
      <c r="F8" s="16">
        <v>52200</v>
      </c>
      <c r="G8" s="16">
        <v>70000</v>
      </c>
    </row>
    <row r="9" ht="20.25" customHeight="1" spans="1:7">
      <c r="A9" s="62" t="s">
        <v>75</v>
      </c>
      <c r="B9" s="62" t="s">
        <v>76</v>
      </c>
      <c r="C9" s="16">
        <v>1138878</v>
      </c>
      <c r="D9" s="16">
        <v>1138878</v>
      </c>
      <c r="E9" s="16">
        <v>1086678</v>
      </c>
      <c r="F9" s="16">
        <v>52200</v>
      </c>
      <c r="G9" s="16"/>
    </row>
    <row r="10" ht="20.25" customHeight="1" spans="1:7">
      <c r="A10" s="62" t="s">
        <v>77</v>
      </c>
      <c r="B10" s="62" t="s">
        <v>78</v>
      </c>
      <c r="C10" s="16">
        <v>70000</v>
      </c>
      <c r="D10" s="16"/>
      <c r="E10" s="16"/>
      <c r="F10" s="16"/>
      <c r="G10" s="16">
        <v>70000</v>
      </c>
    </row>
    <row r="11" ht="20.25" customHeight="1" spans="1:7">
      <c r="A11" s="15" t="s">
        <v>79</v>
      </c>
      <c r="B11" s="15" t="s">
        <v>80</v>
      </c>
      <c r="C11" s="16">
        <v>172660</v>
      </c>
      <c r="D11" s="16">
        <v>172660</v>
      </c>
      <c r="E11" s="16">
        <v>172660</v>
      </c>
      <c r="F11" s="16"/>
      <c r="G11" s="16"/>
    </row>
    <row r="12" ht="20.25" customHeight="1" spans="1:7">
      <c r="A12" s="61" t="s">
        <v>81</v>
      </c>
      <c r="B12" s="61" t="s">
        <v>82</v>
      </c>
      <c r="C12" s="16">
        <v>172660</v>
      </c>
      <c r="D12" s="16">
        <v>172660</v>
      </c>
      <c r="E12" s="16">
        <v>172660</v>
      </c>
      <c r="F12" s="16"/>
      <c r="G12" s="16"/>
    </row>
    <row r="13" ht="20.25" customHeight="1" spans="1:7">
      <c r="A13" s="62" t="s">
        <v>83</v>
      </c>
      <c r="B13" s="62" t="s">
        <v>84</v>
      </c>
      <c r="C13" s="16">
        <v>172660</v>
      </c>
      <c r="D13" s="16">
        <v>172660</v>
      </c>
      <c r="E13" s="16">
        <v>172660</v>
      </c>
      <c r="F13" s="16"/>
      <c r="G13" s="16"/>
    </row>
    <row r="14" ht="20.25" customHeight="1" spans="1:7">
      <c r="A14" s="15" t="s">
        <v>85</v>
      </c>
      <c r="B14" s="15" t="s">
        <v>86</v>
      </c>
      <c r="C14" s="16">
        <v>140155</v>
      </c>
      <c r="D14" s="16">
        <v>140155</v>
      </c>
      <c r="E14" s="16">
        <v>140155</v>
      </c>
      <c r="F14" s="16"/>
      <c r="G14" s="16"/>
    </row>
    <row r="15" ht="20.25" customHeight="1" spans="1:7">
      <c r="A15" s="61" t="s">
        <v>87</v>
      </c>
      <c r="B15" s="61" t="s">
        <v>88</v>
      </c>
      <c r="C15" s="16">
        <v>140155</v>
      </c>
      <c r="D15" s="16">
        <v>140155</v>
      </c>
      <c r="E15" s="16">
        <v>140155</v>
      </c>
      <c r="F15" s="16"/>
      <c r="G15" s="16"/>
    </row>
    <row r="16" ht="20.25" customHeight="1" spans="1:7">
      <c r="A16" s="62" t="s">
        <v>89</v>
      </c>
      <c r="B16" s="62" t="s">
        <v>90</v>
      </c>
      <c r="C16" s="16">
        <v>92565</v>
      </c>
      <c r="D16" s="16">
        <v>92565</v>
      </c>
      <c r="E16" s="16">
        <v>92565</v>
      </c>
      <c r="F16" s="16"/>
      <c r="G16" s="16"/>
    </row>
    <row r="17" ht="20.25" customHeight="1" spans="1:7">
      <c r="A17" s="62" t="s">
        <v>91</v>
      </c>
      <c r="B17" s="62" t="s">
        <v>92</v>
      </c>
      <c r="C17" s="16">
        <v>43273</v>
      </c>
      <c r="D17" s="16">
        <v>43273</v>
      </c>
      <c r="E17" s="16">
        <v>43273</v>
      </c>
      <c r="F17" s="16"/>
      <c r="G17" s="16"/>
    </row>
    <row r="18" ht="20.25" customHeight="1" spans="1:7">
      <c r="A18" s="62" t="s">
        <v>93</v>
      </c>
      <c r="B18" s="62" t="s">
        <v>94</v>
      </c>
      <c r="C18" s="16">
        <v>4317</v>
      </c>
      <c r="D18" s="16">
        <v>4317</v>
      </c>
      <c r="E18" s="16">
        <v>4317</v>
      </c>
      <c r="F18" s="16"/>
      <c r="G18" s="16"/>
    </row>
    <row r="19" ht="20.25" customHeight="1" spans="1:7">
      <c r="A19" s="15" t="s">
        <v>95</v>
      </c>
      <c r="B19" s="15" t="s">
        <v>96</v>
      </c>
      <c r="C19" s="16">
        <v>132492</v>
      </c>
      <c r="D19" s="16">
        <v>132492</v>
      </c>
      <c r="E19" s="16">
        <v>132492</v>
      </c>
      <c r="F19" s="16"/>
      <c r="G19" s="16"/>
    </row>
    <row r="20" ht="20.25" customHeight="1" spans="1:7">
      <c r="A20" s="61" t="s">
        <v>97</v>
      </c>
      <c r="B20" s="61" t="s">
        <v>98</v>
      </c>
      <c r="C20" s="16">
        <v>132492</v>
      </c>
      <c r="D20" s="16">
        <v>132492</v>
      </c>
      <c r="E20" s="16">
        <v>132492</v>
      </c>
      <c r="F20" s="16"/>
      <c r="G20" s="16"/>
    </row>
    <row r="21" ht="20.25" customHeight="1" spans="1:7">
      <c r="A21" s="62" t="s">
        <v>99</v>
      </c>
      <c r="B21" s="62" t="s">
        <v>100</v>
      </c>
      <c r="C21" s="16">
        <v>132492</v>
      </c>
      <c r="D21" s="16">
        <v>132492</v>
      </c>
      <c r="E21" s="16">
        <v>132492</v>
      </c>
      <c r="F21" s="16"/>
      <c r="G21" s="16"/>
    </row>
    <row r="22" ht="20.25" customHeight="1" spans="1:7">
      <c r="A22" s="44" t="s">
        <v>101</v>
      </c>
      <c r="B22" s="44"/>
      <c r="C22" s="45">
        <v>1654185</v>
      </c>
      <c r="D22" s="45">
        <v>1584185</v>
      </c>
      <c r="E22" s="45">
        <v>1531985</v>
      </c>
      <c r="F22" s="45">
        <v>52200</v>
      </c>
      <c r="G22" s="45">
        <v>70000</v>
      </c>
    </row>
  </sheetData>
  <mergeCells count="7">
    <mergeCell ref="A2:G2"/>
    <mergeCell ref="A3:C3"/>
    <mergeCell ref="A4:B4"/>
    <mergeCell ref="D4:F4"/>
    <mergeCell ref="A22:B22"/>
    <mergeCell ref="C4:C5"/>
    <mergeCell ref="G4:G5"/>
  </mergeCells>
  <printOptions horizontalCentered="1"/>
  <pageMargins left="0.590277777777778" right="0.590277777777778" top="1" bottom="1" header="0.5" footer="0.5"/>
  <pageSetup paperSize="9" scale="98" pageOrder="overThenDown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7"/>
  <sheetViews>
    <sheetView showZeros="0" workbookViewId="0">
      <selection activeCell="A2" sqref="A2:F2"/>
    </sheetView>
  </sheetViews>
  <sheetFormatPr defaultColWidth="8.85" defaultRowHeight="15" customHeight="1" outlineLevelRow="6" outlineLevelCol="5"/>
  <cols>
    <col min="1" max="6" width="20.75" customWidth="1"/>
  </cols>
  <sheetData>
    <row r="1" ht="18.75" customHeight="1" spans="1:6">
      <c r="A1" s="54"/>
      <c r="B1" s="54"/>
      <c r="C1" s="55"/>
      <c r="D1" s="1"/>
      <c r="E1" s="1"/>
      <c r="F1" s="56" t="s">
        <v>119</v>
      </c>
    </row>
    <row r="2" ht="41.25" customHeight="1" spans="1:6">
      <c r="A2" s="57" t="s">
        <v>120</v>
      </c>
      <c r="B2" s="57"/>
      <c r="C2" s="57"/>
      <c r="D2" s="57"/>
      <c r="E2" s="57"/>
      <c r="F2" s="57"/>
    </row>
    <row r="3" ht="24" customHeight="1" spans="1:6">
      <c r="A3" s="4" t="str">
        <f>"单位名称："&amp;"新平彝族傣族自治县公共资源交易中心"</f>
        <v>单位名称：新平彝族傣族自治县公共资源交易中心</v>
      </c>
      <c r="B3" s="4"/>
      <c r="C3" s="4"/>
      <c r="D3" s="58"/>
      <c r="E3" s="1"/>
      <c r="F3" s="56" t="s">
        <v>29</v>
      </c>
    </row>
    <row r="4" ht="24" customHeight="1" spans="1:6">
      <c r="A4" s="12" t="s">
        <v>121</v>
      </c>
      <c r="B4" s="43" t="s">
        <v>122</v>
      </c>
      <c r="C4" s="43" t="s">
        <v>123</v>
      </c>
      <c r="D4" s="43"/>
      <c r="E4" s="43"/>
      <c r="F4" s="43" t="s">
        <v>124</v>
      </c>
    </row>
    <row r="5" ht="24" customHeight="1" spans="1:6">
      <c r="A5" s="12"/>
      <c r="B5" s="43"/>
      <c r="C5" s="43" t="s">
        <v>34</v>
      </c>
      <c r="D5" s="43" t="s">
        <v>125</v>
      </c>
      <c r="E5" s="43" t="s">
        <v>126</v>
      </c>
      <c r="F5" s="43"/>
    </row>
    <row r="6" ht="24" customHeight="1" spans="1:6">
      <c r="A6" s="59">
        <v>1</v>
      </c>
      <c r="B6" s="60">
        <v>2</v>
      </c>
      <c r="C6" s="59">
        <v>3</v>
      </c>
      <c r="D6" s="59">
        <v>4</v>
      </c>
      <c r="E6" s="59">
        <v>5</v>
      </c>
      <c r="F6" s="59">
        <v>6</v>
      </c>
    </row>
    <row r="7" ht="24" customHeight="1" spans="1:6">
      <c r="A7" s="16">
        <v>8000</v>
      </c>
      <c r="B7" s="16"/>
      <c r="C7" s="16"/>
      <c r="D7" s="16"/>
      <c r="E7" s="16"/>
      <c r="F7" s="16">
        <v>8000</v>
      </c>
    </row>
  </sheetData>
  <mergeCells count="6">
    <mergeCell ref="A2:F2"/>
    <mergeCell ref="A3:C3"/>
    <mergeCell ref="C4:E4"/>
    <mergeCell ref="A4:A5"/>
    <mergeCell ref="B4:B5"/>
    <mergeCell ref="F4:F5"/>
  </mergeCells>
  <printOptions horizontalCentered="1"/>
  <pageMargins left="0.590277777777778" right="0.590277777777778" top="1" bottom="1" header="0.5" footer="0.5"/>
  <pageSetup paperSize="9" pageOrder="overThenDown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27"/>
  <sheetViews>
    <sheetView showZeros="0" topLeftCell="B1" workbookViewId="0">
      <selection activeCell="C26" sqref="C26"/>
    </sheetView>
  </sheetViews>
  <sheetFormatPr defaultColWidth="8.85" defaultRowHeight="15" customHeight="1"/>
  <cols>
    <col min="1" max="1" width="28.575" customWidth="1"/>
    <col min="2" max="2" width="18.25" customWidth="1"/>
    <col min="3" max="3" width="18" customWidth="1"/>
    <col min="4" max="4" width="7.75" customWidth="1"/>
    <col min="5" max="5" width="28.575" customWidth="1"/>
    <col min="6" max="6" width="7" customWidth="1"/>
    <col min="7" max="7" width="23.5" customWidth="1"/>
    <col min="8" max="9" width="13" customWidth="1"/>
    <col min="10" max="10" width="6.55" customWidth="1"/>
    <col min="11" max="11" width="7" customWidth="1"/>
    <col min="12" max="12" width="12" customWidth="1"/>
    <col min="13" max="17" width="5.5" customWidth="1"/>
    <col min="18" max="18" width="3.475" customWidth="1"/>
    <col min="19" max="23" width="5.5" customWidth="1"/>
  </cols>
  <sheetData>
    <row r="1" ht="18.75" customHeight="1" spans="1:2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 t="s">
        <v>127</v>
      </c>
    </row>
    <row r="2" ht="34" customHeight="1" spans="1:23">
      <c r="A2" s="3" t="s">
        <v>128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ht="18.75" customHeight="1" spans="1:23">
      <c r="A3" s="4" t="str">
        <f>"单位名称："&amp;"新平彝族傣族自治县公共资源交易中心"</f>
        <v>单位名称：新平彝族傣族自治县公共资源交易中心</v>
      </c>
      <c r="B3" s="4"/>
      <c r="C3" s="4"/>
      <c r="D3" s="4"/>
      <c r="E3" s="4"/>
      <c r="F3" s="4"/>
      <c r="G3" s="4"/>
      <c r="H3" s="51"/>
      <c r="I3" s="51"/>
      <c r="J3" s="51"/>
      <c r="K3" s="51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 t="s">
        <v>29</v>
      </c>
    </row>
    <row r="4" ht="18.75" customHeight="1" spans="1:23">
      <c r="A4" s="52" t="s">
        <v>129</v>
      </c>
      <c r="B4" s="52" t="s">
        <v>130</v>
      </c>
      <c r="C4" s="52" t="s">
        <v>131</v>
      </c>
      <c r="D4" s="52" t="s">
        <v>132</v>
      </c>
      <c r="E4" s="52" t="s">
        <v>133</v>
      </c>
      <c r="F4" s="52" t="s">
        <v>134</v>
      </c>
      <c r="G4" s="52" t="s">
        <v>135</v>
      </c>
      <c r="H4" s="53" t="s">
        <v>32</v>
      </c>
      <c r="I4" s="53" t="s">
        <v>136</v>
      </c>
      <c r="J4" s="52"/>
      <c r="K4" s="52"/>
      <c r="L4" s="52"/>
      <c r="M4" s="52"/>
      <c r="N4" s="52" t="s">
        <v>137</v>
      </c>
      <c r="O4" s="52"/>
      <c r="P4" s="52"/>
      <c r="Q4" s="52" t="s">
        <v>38</v>
      </c>
      <c r="R4" s="52" t="s">
        <v>62</v>
      </c>
      <c r="S4" s="52"/>
      <c r="T4" s="52"/>
      <c r="U4" s="52"/>
      <c r="V4" s="52"/>
      <c r="W4" s="52"/>
    </row>
    <row r="5" ht="25" customHeight="1" spans="1:23">
      <c r="A5" s="52"/>
      <c r="B5" s="52"/>
      <c r="C5" s="52"/>
      <c r="D5" s="52"/>
      <c r="E5" s="52"/>
      <c r="F5" s="52"/>
      <c r="G5" s="52"/>
      <c r="H5" s="53" t="s">
        <v>138</v>
      </c>
      <c r="I5" s="53" t="s">
        <v>139</v>
      </c>
      <c r="J5" s="52" t="s">
        <v>36</v>
      </c>
      <c r="K5" s="52" t="s">
        <v>37</v>
      </c>
      <c r="L5" s="52"/>
      <c r="M5" s="52"/>
      <c r="N5" s="52" t="s">
        <v>137</v>
      </c>
      <c r="O5" s="52" t="s">
        <v>36</v>
      </c>
      <c r="P5" s="52" t="s">
        <v>37</v>
      </c>
      <c r="Q5" s="52" t="s">
        <v>38</v>
      </c>
      <c r="R5" s="52" t="s">
        <v>62</v>
      </c>
      <c r="S5" s="52" t="s">
        <v>41</v>
      </c>
      <c r="T5" s="52" t="s">
        <v>42</v>
      </c>
      <c r="U5" s="52" t="s">
        <v>43</v>
      </c>
      <c r="V5" s="52" t="s">
        <v>44</v>
      </c>
      <c r="W5" s="52" t="s">
        <v>45</v>
      </c>
    </row>
    <row r="6" ht="18.75" customHeight="1" spans="1:23">
      <c r="A6" s="52"/>
      <c r="B6" s="52"/>
      <c r="C6" s="52"/>
      <c r="D6" s="52"/>
      <c r="E6" s="52"/>
      <c r="F6" s="52"/>
      <c r="G6" s="52"/>
      <c r="H6" s="53"/>
      <c r="I6" s="53" t="s">
        <v>140</v>
      </c>
      <c r="J6" s="52" t="s">
        <v>141</v>
      </c>
      <c r="K6" s="52" t="s">
        <v>142</v>
      </c>
      <c r="L6" s="52" t="s">
        <v>143</v>
      </c>
      <c r="M6" s="52" t="s">
        <v>144</v>
      </c>
      <c r="N6" s="52" t="s">
        <v>35</v>
      </c>
      <c r="O6" s="52" t="s">
        <v>36</v>
      </c>
      <c r="P6" s="52" t="s">
        <v>37</v>
      </c>
      <c r="Q6" s="52"/>
      <c r="R6" s="52" t="s">
        <v>34</v>
      </c>
      <c r="S6" s="52" t="s">
        <v>41</v>
      </c>
      <c r="T6" s="52" t="s">
        <v>42</v>
      </c>
      <c r="U6" s="52" t="s">
        <v>43</v>
      </c>
      <c r="V6" s="52" t="s">
        <v>44</v>
      </c>
      <c r="W6" s="52" t="s">
        <v>45</v>
      </c>
    </row>
    <row r="7" ht="45" customHeight="1" spans="1:23">
      <c r="A7" s="52"/>
      <c r="B7" s="52"/>
      <c r="C7" s="52"/>
      <c r="D7" s="52"/>
      <c r="E7" s="52"/>
      <c r="F7" s="52"/>
      <c r="G7" s="52"/>
      <c r="H7" s="53"/>
      <c r="I7" s="53" t="s">
        <v>34</v>
      </c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</row>
    <row r="8" ht="18.75" customHeight="1" spans="1:23">
      <c r="A8" s="53" t="s">
        <v>46</v>
      </c>
      <c r="B8" s="53">
        <v>2</v>
      </c>
      <c r="C8" s="53">
        <v>3</v>
      </c>
      <c r="D8" s="53">
        <v>4</v>
      </c>
      <c r="E8" s="53">
        <v>5</v>
      </c>
      <c r="F8" s="53">
        <v>6</v>
      </c>
      <c r="G8" s="53">
        <v>7</v>
      </c>
      <c r="H8" s="53">
        <v>8</v>
      </c>
      <c r="I8" s="53">
        <v>9</v>
      </c>
      <c r="J8" s="53">
        <v>10</v>
      </c>
      <c r="K8" s="53">
        <v>11</v>
      </c>
      <c r="L8" s="53">
        <v>12</v>
      </c>
      <c r="M8" s="53">
        <v>13</v>
      </c>
      <c r="N8" s="53">
        <v>14</v>
      </c>
      <c r="O8" s="53">
        <v>15</v>
      </c>
      <c r="P8" s="53">
        <v>16</v>
      </c>
      <c r="Q8" s="53">
        <v>17</v>
      </c>
      <c r="R8" s="53">
        <v>18</v>
      </c>
      <c r="S8" s="53">
        <v>19</v>
      </c>
      <c r="T8" s="53">
        <v>20</v>
      </c>
      <c r="U8" s="53">
        <v>21</v>
      </c>
      <c r="V8" s="53">
        <v>22</v>
      </c>
      <c r="W8" s="53">
        <v>23</v>
      </c>
    </row>
    <row r="9" ht="18.75" customHeight="1" spans="1:23">
      <c r="A9" s="8" t="s">
        <v>56</v>
      </c>
      <c r="B9" s="8" t="s">
        <v>145</v>
      </c>
      <c r="C9" s="9" t="s">
        <v>146</v>
      </c>
      <c r="D9" s="8" t="s">
        <v>75</v>
      </c>
      <c r="E9" s="8" t="s">
        <v>76</v>
      </c>
      <c r="F9" s="8" t="s">
        <v>147</v>
      </c>
      <c r="G9" s="8" t="s">
        <v>148</v>
      </c>
      <c r="H9" s="16">
        <v>461844</v>
      </c>
      <c r="I9" s="16">
        <v>461844</v>
      </c>
      <c r="J9" s="16"/>
      <c r="K9" s="16"/>
      <c r="L9" s="16">
        <v>461844</v>
      </c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</row>
    <row r="10" ht="18.75" customHeight="1" spans="1:23">
      <c r="A10" s="8" t="s">
        <v>56</v>
      </c>
      <c r="B10" s="8" t="s">
        <v>145</v>
      </c>
      <c r="C10" s="9" t="s">
        <v>146</v>
      </c>
      <c r="D10" s="8" t="s">
        <v>75</v>
      </c>
      <c r="E10" s="8" t="s">
        <v>76</v>
      </c>
      <c r="F10" s="8" t="s">
        <v>149</v>
      </c>
      <c r="G10" s="8" t="s">
        <v>150</v>
      </c>
      <c r="H10" s="16">
        <v>44400</v>
      </c>
      <c r="I10" s="16">
        <v>44400</v>
      </c>
      <c r="J10" s="16"/>
      <c r="K10" s="16"/>
      <c r="L10" s="16">
        <v>44400</v>
      </c>
      <c r="M10" s="16"/>
      <c r="N10" s="16"/>
      <c r="O10" s="16"/>
      <c r="P10" s="22"/>
      <c r="Q10" s="16"/>
      <c r="R10" s="16"/>
      <c r="S10" s="16"/>
      <c r="T10" s="16"/>
      <c r="U10" s="16"/>
      <c r="V10" s="16"/>
      <c r="W10" s="16"/>
    </row>
    <row r="11" ht="18.75" customHeight="1" spans="1:23">
      <c r="A11" s="8" t="s">
        <v>56</v>
      </c>
      <c r="B11" s="8" t="s">
        <v>145</v>
      </c>
      <c r="C11" s="9" t="s">
        <v>146</v>
      </c>
      <c r="D11" s="8" t="s">
        <v>75</v>
      </c>
      <c r="E11" s="8" t="s">
        <v>76</v>
      </c>
      <c r="F11" s="8" t="s">
        <v>151</v>
      </c>
      <c r="G11" s="8" t="s">
        <v>152</v>
      </c>
      <c r="H11" s="16">
        <v>270000</v>
      </c>
      <c r="I11" s="16">
        <v>270000</v>
      </c>
      <c r="J11" s="16"/>
      <c r="K11" s="16"/>
      <c r="L11" s="16">
        <v>270000</v>
      </c>
      <c r="M11" s="16"/>
      <c r="N11" s="16"/>
      <c r="O11" s="16"/>
      <c r="P11" s="22"/>
      <c r="Q11" s="16"/>
      <c r="R11" s="16"/>
      <c r="S11" s="16"/>
      <c r="T11" s="16"/>
      <c r="U11" s="16"/>
      <c r="V11" s="16"/>
      <c r="W11" s="16"/>
    </row>
    <row r="12" ht="18.75" customHeight="1" spans="1:23">
      <c r="A12" s="8" t="s">
        <v>56</v>
      </c>
      <c r="B12" s="8" t="s">
        <v>145</v>
      </c>
      <c r="C12" s="9" t="s">
        <v>146</v>
      </c>
      <c r="D12" s="8" t="s">
        <v>75</v>
      </c>
      <c r="E12" s="8" t="s">
        <v>76</v>
      </c>
      <c r="F12" s="8" t="s">
        <v>151</v>
      </c>
      <c r="G12" s="8" t="s">
        <v>152</v>
      </c>
      <c r="H12" s="16">
        <v>140880</v>
      </c>
      <c r="I12" s="16">
        <v>140880</v>
      </c>
      <c r="J12" s="16"/>
      <c r="K12" s="16"/>
      <c r="L12" s="16">
        <v>140880</v>
      </c>
      <c r="M12" s="16"/>
      <c r="N12" s="16"/>
      <c r="O12" s="16"/>
      <c r="P12" s="22"/>
      <c r="Q12" s="16"/>
      <c r="R12" s="16"/>
      <c r="S12" s="16"/>
      <c r="T12" s="16"/>
      <c r="U12" s="16"/>
      <c r="V12" s="16"/>
      <c r="W12" s="16"/>
    </row>
    <row r="13" ht="18.75" customHeight="1" spans="1:23">
      <c r="A13" s="8" t="s">
        <v>56</v>
      </c>
      <c r="B13" s="8" t="s">
        <v>153</v>
      </c>
      <c r="C13" s="9" t="s">
        <v>154</v>
      </c>
      <c r="D13" s="8" t="s">
        <v>75</v>
      </c>
      <c r="E13" s="8" t="s">
        <v>76</v>
      </c>
      <c r="F13" s="8" t="s">
        <v>155</v>
      </c>
      <c r="G13" s="8" t="s">
        <v>156</v>
      </c>
      <c r="H13" s="16">
        <v>7554</v>
      </c>
      <c r="I13" s="16">
        <v>7554</v>
      </c>
      <c r="J13" s="16"/>
      <c r="K13" s="16"/>
      <c r="L13" s="16">
        <v>7554</v>
      </c>
      <c r="M13" s="16"/>
      <c r="N13" s="16"/>
      <c r="O13" s="16"/>
      <c r="P13" s="22"/>
      <c r="Q13" s="16"/>
      <c r="R13" s="16"/>
      <c r="S13" s="16"/>
      <c r="T13" s="16"/>
      <c r="U13" s="16"/>
      <c r="V13" s="16"/>
      <c r="W13" s="16"/>
    </row>
    <row r="14" ht="18.75" customHeight="1" spans="1:23">
      <c r="A14" s="8" t="s">
        <v>56</v>
      </c>
      <c r="B14" s="8" t="s">
        <v>153</v>
      </c>
      <c r="C14" s="9" t="s">
        <v>154</v>
      </c>
      <c r="D14" s="8" t="s">
        <v>83</v>
      </c>
      <c r="E14" s="8" t="s">
        <v>84</v>
      </c>
      <c r="F14" s="8" t="s">
        <v>157</v>
      </c>
      <c r="G14" s="8" t="s">
        <v>158</v>
      </c>
      <c r="H14" s="16">
        <v>172660</v>
      </c>
      <c r="I14" s="16">
        <v>172660</v>
      </c>
      <c r="J14" s="16"/>
      <c r="K14" s="16"/>
      <c r="L14" s="16">
        <v>172660</v>
      </c>
      <c r="M14" s="16"/>
      <c r="N14" s="16"/>
      <c r="O14" s="16"/>
      <c r="P14" s="22"/>
      <c r="Q14" s="16"/>
      <c r="R14" s="16"/>
      <c r="S14" s="16"/>
      <c r="T14" s="16"/>
      <c r="U14" s="16"/>
      <c r="V14" s="16"/>
      <c r="W14" s="16"/>
    </row>
    <row r="15" ht="18.75" customHeight="1" spans="1:23">
      <c r="A15" s="8" t="s">
        <v>56</v>
      </c>
      <c r="B15" s="8" t="s">
        <v>153</v>
      </c>
      <c r="C15" s="9" t="s">
        <v>154</v>
      </c>
      <c r="D15" s="8" t="s">
        <v>89</v>
      </c>
      <c r="E15" s="8" t="s">
        <v>90</v>
      </c>
      <c r="F15" s="8" t="s">
        <v>159</v>
      </c>
      <c r="G15" s="8" t="s">
        <v>160</v>
      </c>
      <c r="H15" s="16">
        <v>89568</v>
      </c>
      <c r="I15" s="16">
        <v>89568</v>
      </c>
      <c r="J15" s="16"/>
      <c r="K15" s="16"/>
      <c r="L15" s="16">
        <v>89568</v>
      </c>
      <c r="M15" s="16"/>
      <c r="N15" s="16"/>
      <c r="O15" s="16"/>
      <c r="P15" s="22"/>
      <c r="Q15" s="16"/>
      <c r="R15" s="16"/>
      <c r="S15" s="16"/>
      <c r="T15" s="16"/>
      <c r="U15" s="16"/>
      <c r="V15" s="16"/>
      <c r="W15" s="16"/>
    </row>
    <row r="16" ht="18.75" customHeight="1" spans="1:23">
      <c r="A16" s="8" t="s">
        <v>56</v>
      </c>
      <c r="B16" s="8" t="s">
        <v>153</v>
      </c>
      <c r="C16" s="9" t="s">
        <v>154</v>
      </c>
      <c r="D16" s="8" t="s">
        <v>89</v>
      </c>
      <c r="E16" s="8" t="s">
        <v>90</v>
      </c>
      <c r="F16" s="8" t="s">
        <v>159</v>
      </c>
      <c r="G16" s="8" t="s">
        <v>160</v>
      </c>
      <c r="H16" s="16">
        <v>2997</v>
      </c>
      <c r="I16" s="16">
        <v>2997</v>
      </c>
      <c r="J16" s="16"/>
      <c r="K16" s="16"/>
      <c r="L16" s="16">
        <v>2997</v>
      </c>
      <c r="M16" s="16"/>
      <c r="N16" s="16"/>
      <c r="O16" s="16"/>
      <c r="P16" s="22"/>
      <c r="Q16" s="16"/>
      <c r="R16" s="16"/>
      <c r="S16" s="16"/>
      <c r="T16" s="16"/>
      <c r="U16" s="16"/>
      <c r="V16" s="16"/>
      <c r="W16" s="16"/>
    </row>
    <row r="17" ht="18.75" customHeight="1" spans="1:23">
      <c r="A17" s="8" t="s">
        <v>56</v>
      </c>
      <c r="B17" s="8" t="s">
        <v>153</v>
      </c>
      <c r="C17" s="9" t="s">
        <v>154</v>
      </c>
      <c r="D17" s="8" t="s">
        <v>91</v>
      </c>
      <c r="E17" s="8" t="s">
        <v>92</v>
      </c>
      <c r="F17" s="8" t="s">
        <v>161</v>
      </c>
      <c r="G17" s="8" t="s">
        <v>162</v>
      </c>
      <c r="H17" s="16">
        <v>43273</v>
      </c>
      <c r="I17" s="16">
        <v>43273</v>
      </c>
      <c r="J17" s="16"/>
      <c r="K17" s="16"/>
      <c r="L17" s="16">
        <v>43273</v>
      </c>
      <c r="M17" s="16"/>
      <c r="N17" s="16"/>
      <c r="O17" s="16"/>
      <c r="P17" s="22"/>
      <c r="Q17" s="16"/>
      <c r="R17" s="16"/>
      <c r="S17" s="16"/>
      <c r="T17" s="16"/>
      <c r="U17" s="16"/>
      <c r="V17" s="16"/>
      <c r="W17" s="16"/>
    </row>
    <row r="18" ht="18.75" customHeight="1" spans="1:23">
      <c r="A18" s="8" t="s">
        <v>56</v>
      </c>
      <c r="B18" s="8" t="s">
        <v>153</v>
      </c>
      <c r="C18" s="9" t="s">
        <v>154</v>
      </c>
      <c r="D18" s="8" t="s">
        <v>93</v>
      </c>
      <c r="E18" s="8" t="s">
        <v>94</v>
      </c>
      <c r="F18" s="8" t="s">
        <v>155</v>
      </c>
      <c r="G18" s="8" t="s">
        <v>156</v>
      </c>
      <c r="H18" s="16">
        <v>4317</v>
      </c>
      <c r="I18" s="16">
        <v>4317</v>
      </c>
      <c r="J18" s="16"/>
      <c r="K18" s="16"/>
      <c r="L18" s="16">
        <v>4317</v>
      </c>
      <c r="M18" s="16"/>
      <c r="N18" s="16"/>
      <c r="O18" s="16"/>
      <c r="P18" s="22"/>
      <c r="Q18" s="16"/>
      <c r="R18" s="16"/>
      <c r="S18" s="16"/>
      <c r="T18" s="16"/>
      <c r="U18" s="16"/>
      <c r="V18" s="16"/>
      <c r="W18" s="16"/>
    </row>
    <row r="19" ht="18.75" customHeight="1" spans="1:23">
      <c r="A19" s="8" t="s">
        <v>56</v>
      </c>
      <c r="B19" s="8" t="s">
        <v>163</v>
      </c>
      <c r="C19" s="9" t="s">
        <v>100</v>
      </c>
      <c r="D19" s="8" t="s">
        <v>99</v>
      </c>
      <c r="E19" s="8" t="s">
        <v>100</v>
      </c>
      <c r="F19" s="8" t="s">
        <v>164</v>
      </c>
      <c r="G19" s="8" t="s">
        <v>100</v>
      </c>
      <c r="H19" s="16">
        <v>132492</v>
      </c>
      <c r="I19" s="16">
        <v>132492</v>
      </c>
      <c r="J19" s="16"/>
      <c r="K19" s="16"/>
      <c r="L19" s="16">
        <v>132492</v>
      </c>
      <c r="M19" s="16"/>
      <c r="N19" s="16"/>
      <c r="O19" s="16"/>
      <c r="P19" s="22"/>
      <c r="Q19" s="16"/>
      <c r="R19" s="16"/>
      <c r="S19" s="16"/>
      <c r="T19" s="16"/>
      <c r="U19" s="16"/>
      <c r="V19" s="16"/>
      <c r="W19" s="16"/>
    </row>
    <row r="20" ht="18.75" customHeight="1" spans="1:23">
      <c r="A20" s="8" t="s">
        <v>56</v>
      </c>
      <c r="B20" s="8" t="s">
        <v>165</v>
      </c>
      <c r="C20" s="9" t="s">
        <v>166</v>
      </c>
      <c r="D20" s="8" t="s">
        <v>75</v>
      </c>
      <c r="E20" s="8" t="s">
        <v>76</v>
      </c>
      <c r="F20" s="8" t="s">
        <v>167</v>
      </c>
      <c r="G20" s="8" t="s">
        <v>166</v>
      </c>
      <c r="H20" s="16">
        <v>14400</v>
      </c>
      <c r="I20" s="16">
        <v>14400</v>
      </c>
      <c r="J20" s="16"/>
      <c r="K20" s="16"/>
      <c r="L20" s="16">
        <v>14400</v>
      </c>
      <c r="M20" s="16"/>
      <c r="N20" s="16"/>
      <c r="O20" s="16"/>
      <c r="P20" s="22"/>
      <c r="Q20" s="16"/>
      <c r="R20" s="16"/>
      <c r="S20" s="16"/>
      <c r="T20" s="16"/>
      <c r="U20" s="16"/>
      <c r="V20" s="16"/>
      <c r="W20" s="16"/>
    </row>
    <row r="21" ht="18.75" customHeight="1" spans="1:23">
      <c r="A21" s="8" t="s">
        <v>56</v>
      </c>
      <c r="B21" s="8" t="s">
        <v>168</v>
      </c>
      <c r="C21" s="9" t="s">
        <v>169</v>
      </c>
      <c r="D21" s="8" t="s">
        <v>75</v>
      </c>
      <c r="E21" s="8" t="s">
        <v>76</v>
      </c>
      <c r="F21" s="8" t="s">
        <v>170</v>
      </c>
      <c r="G21" s="8" t="s">
        <v>171</v>
      </c>
      <c r="H21" s="16">
        <v>7710</v>
      </c>
      <c r="I21" s="16">
        <v>7710</v>
      </c>
      <c r="J21" s="16"/>
      <c r="K21" s="16"/>
      <c r="L21" s="16">
        <v>7710</v>
      </c>
      <c r="M21" s="16"/>
      <c r="N21" s="16"/>
      <c r="O21" s="16"/>
      <c r="P21" s="22"/>
      <c r="Q21" s="16"/>
      <c r="R21" s="16"/>
      <c r="S21" s="16"/>
      <c r="T21" s="16"/>
      <c r="U21" s="16"/>
      <c r="V21" s="16"/>
      <c r="W21" s="16"/>
    </row>
    <row r="22" ht="18.75" customHeight="1" spans="1:23">
      <c r="A22" s="8" t="s">
        <v>56</v>
      </c>
      <c r="B22" s="8" t="s">
        <v>168</v>
      </c>
      <c r="C22" s="9" t="s">
        <v>169</v>
      </c>
      <c r="D22" s="8" t="s">
        <v>75</v>
      </c>
      <c r="E22" s="8" t="s">
        <v>76</v>
      </c>
      <c r="F22" s="8" t="s">
        <v>172</v>
      </c>
      <c r="G22" s="8" t="s">
        <v>173</v>
      </c>
      <c r="H22" s="16">
        <v>790</v>
      </c>
      <c r="I22" s="16">
        <v>790</v>
      </c>
      <c r="J22" s="16"/>
      <c r="K22" s="16"/>
      <c r="L22" s="16">
        <v>790</v>
      </c>
      <c r="M22" s="16"/>
      <c r="N22" s="16"/>
      <c r="O22" s="16"/>
      <c r="P22" s="22"/>
      <c r="Q22" s="16"/>
      <c r="R22" s="16"/>
      <c r="S22" s="16"/>
      <c r="T22" s="16"/>
      <c r="U22" s="16"/>
      <c r="V22" s="16"/>
      <c r="W22" s="16"/>
    </row>
    <row r="23" ht="18.75" customHeight="1" spans="1:23">
      <c r="A23" s="8" t="s">
        <v>56</v>
      </c>
      <c r="B23" s="8" t="s">
        <v>168</v>
      </c>
      <c r="C23" s="9" t="s">
        <v>169</v>
      </c>
      <c r="D23" s="8" t="s">
        <v>75</v>
      </c>
      <c r="E23" s="8" t="s">
        <v>76</v>
      </c>
      <c r="F23" s="8" t="s">
        <v>174</v>
      </c>
      <c r="G23" s="8" t="s">
        <v>175</v>
      </c>
      <c r="H23" s="16">
        <v>5000</v>
      </c>
      <c r="I23" s="16">
        <v>5000</v>
      </c>
      <c r="J23" s="16"/>
      <c r="K23" s="16"/>
      <c r="L23" s="16">
        <v>5000</v>
      </c>
      <c r="M23" s="16"/>
      <c r="N23" s="16"/>
      <c r="O23" s="16"/>
      <c r="P23" s="22"/>
      <c r="Q23" s="16"/>
      <c r="R23" s="16"/>
      <c r="S23" s="16"/>
      <c r="T23" s="16"/>
      <c r="U23" s="16"/>
      <c r="V23" s="16"/>
      <c r="W23" s="16"/>
    </row>
    <row r="24" ht="18.75" customHeight="1" spans="1:23">
      <c r="A24" s="8" t="s">
        <v>56</v>
      </c>
      <c r="B24" s="8" t="s">
        <v>168</v>
      </c>
      <c r="C24" s="9" t="s">
        <v>169</v>
      </c>
      <c r="D24" s="8" t="s">
        <v>75</v>
      </c>
      <c r="E24" s="8" t="s">
        <v>76</v>
      </c>
      <c r="F24" s="8" t="s">
        <v>176</v>
      </c>
      <c r="G24" s="8" t="s">
        <v>177</v>
      </c>
      <c r="H24" s="16">
        <v>16300</v>
      </c>
      <c r="I24" s="16">
        <v>16300</v>
      </c>
      <c r="J24" s="16"/>
      <c r="K24" s="16"/>
      <c r="L24" s="16">
        <v>16300</v>
      </c>
      <c r="M24" s="16"/>
      <c r="N24" s="16"/>
      <c r="O24" s="16"/>
      <c r="P24" s="22"/>
      <c r="Q24" s="16"/>
      <c r="R24" s="16"/>
      <c r="S24" s="16"/>
      <c r="T24" s="16"/>
      <c r="U24" s="16"/>
      <c r="V24" s="16"/>
      <c r="W24" s="16"/>
    </row>
    <row r="25" ht="18.75" customHeight="1" spans="1:23">
      <c r="A25" s="8" t="s">
        <v>56</v>
      </c>
      <c r="B25" s="8" t="s">
        <v>178</v>
      </c>
      <c r="C25" s="9" t="s">
        <v>124</v>
      </c>
      <c r="D25" s="8" t="s">
        <v>75</v>
      </c>
      <c r="E25" s="8" t="s">
        <v>76</v>
      </c>
      <c r="F25" s="8" t="s">
        <v>179</v>
      </c>
      <c r="G25" s="8" t="s">
        <v>124</v>
      </c>
      <c r="H25" s="16">
        <v>8000</v>
      </c>
      <c r="I25" s="16">
        <v>8000</v>
      </c>
      <c r="J25" s="16"/>
      <c r="K25" s="16"/>
      <c r="L25" s="16">
        <v>8000</v>
      </c>
      <c r="M25" s="16"/>
      <c r="N25" s="16"/>
      <c r="O25" s="16"/>
      <c r="P25" s="22"/>
      <c r="Q25" s="16"/>
      <c r="R25" s="16"/>
      <c r="S25" s="16"/>
      <c r="T25" s="16"/>
      <c r="U25" s="16"/>
      <c r="V25" s="16"/>
      <c r="W25" s="16"/>
    </row>
    <row r="26" ht="18.75" customHeight="1" spans="1:23">
      <c r="A26" s="8" t="s">
        <v>56</v>
      </c>
      <c r="B26" s="8" t="s">
        <v>180</v>
      </c>
      <c r="C26" s="9" t="s">
        <v>181</v>
      </c>
      <c r="D26" s="8" t="s">
        <v>75</v>
      </c>
      <c r="E26" s="8" t="s">
        <v>76</v>
      </c>
      <c r="F26" s="8" t="s">
        <v>151</v>
      </c>
      <c r="G26" s="8" t="s">
        <v>152</v>
      </c>
      <c r="H26" s="16">
        <v>162000</v>
      </c>
      <c r="I26" s="16">
        <v>162000</v>
      </c>
      <c r="J26" s="16"/>
      <c r="K26" s="16"/>
      <c r="L26" s="16">
        <v>162000</v>
      </c>
      <c r="M26" s="16"/>
      <c r="N26" s="16"/>
      <c r="O26" s="16"/>
      <c r="P26" s="22"/>
      <c r="Q26" s="16"/>
      <c r="R26" s="16"/>
      <c r="S26" s="16"/>
      <c r="T26" s="16"/>
      <c r="U26" s="16"/>
      <c r="V26" s="16"/>
      <c r="W26" s="16"/>
    </row>
    <row r="27" ht="18.75" customHeight="1" spans="1:23">
      <c r="A27" s="11" t="s">
        <v>32</v>
      </c>
      <c r="B27" s="11"/>
      <c r="C27" s="11"/>
      <c r="D27" s="11"/>
      <c r="E27" s="11"/>
      <c r="F27" s="11"/>
      <c r="G27" s="11"/>
      <c r="H27" s="16">
        <v>1584185</v>
      </c>
      <c r="I27" s="16">
        <v>1584185</v>
      </c>
      <c r="J27" s="16"/>
      <c r="K27" s="16"/>
      <c r="L27" s="16">
        <v>1584185</v>
      </c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</row>
  </sheetData>
  <mergeCells count="30">
    <mergeCell ref="A2:W2"/>
    <mergeCell ref="A3:G3"/>
    <mergeCell ref="I4:W4"/>
    <mergeCell ref="I5:M5"/>
    <mergeCell ref="N5:P5"/>
    <mergeCell ref="R5:W5"/>
    <mergeCell ref="A27:G27"/>
    <mergeCell ref="A4:A7"/>
    <mergeCell ref="B4:B7"/>
    <mergeCell ref="C4:C7"/>
    <mergeCell ref="D4:D7"/>
    <mergeCell ref="E4:E7"/>
    <mergeCell ref="F4:F7"/>
    <mergeCell ref="G4:G7"/>
    <mergeCell ref="H4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rintOptions horizontalCentered="1"/>
  <pageMargins left="0.590277777777778" right="0.590277777777778" top="1" bottom="1" header="0.5" footer="0.5"/>
  <pageSetup paperSize="9" scale="56" pageOrder="overThenDown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15"/>
  <sheetViews>
    <sheetView showZeros="0" workbookViewId="0">
      <selection activeCell="A2" sqref="A2:W2"/>
    </sheetView>
  </sheetViews>
  <sheetFormatPr defaultColWidth="8.85" defaultRowHeight="15" customHeight="1"/>
  <cols>
    <col min="1" max="1" width="13.0166666666667" customWidth="1"/>
    <col min="2" max="2" width="19.5" customWidth="1"/>
    <col min="3" max="3" width="20.75" customWidth="1"/>
    <col min="4" max="4" width="28.575" customWidth="1"/>
    <col min="5" max="5" width="7.75" customWidth="1"/>
    <col min="6" max="6" width="33.4333333333333" customWidth="1"/>
    <col min="7" max="7" width="5.75" customWidth="1"/>
    <col min="8" max="8" width="7.125" customWidth="1"/>
    <col min="9" max="11" width="8.75" customWidth="1"/>
    <col min="12" max="17" width="4.875" customWidth="1"/>
    <col min="18" max="18" width="3.3" customWidth="1"/>
    <col min="19" max="23" width="4.875" customWidth="1"/>
  </cols>
  <sheetData>
    <row r="1" ht="18.75" customHeight="1" spans="1:2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"/>
      <c r="O1" s="2"/>
      <c r="P1" s="2"/>
      <c r="Q1" s="2"/>
      <c r="R1" s="2"/>
      <c r="S1" s="2"/>
      <c r="T1" s="2"/>
      <c r="U1" s="2"/>
      <c r="V1" s="2"/>
      <c r="W1" s="2" t="s">
        <v>182</v>
      </c>
    </row>
    <row r="2" ht="45" customHeight="1" spans="1:23">
      <c r="A2" s="3" t="s">
        <v>183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50"/>
      <c r="O2" s="50"/>
      <c r="P2" s="50"/>
      <c r="Q2" s="50"/>
      <c r="R2" s="50"/>
      <c r="S2" s="50"/>
      <c r="T2" s="50"/>
      <c r="U2" s="50"/>
      <c r="V2" s="50"/>
      <c r="W2" s="50"/>
    </row>
    <row r="3" ht="18.75" customHeight="1" spans="1:23">
      <c r="A3" s="4" t="str">
        <f>"单位名称："&amp;"新平彝族傣族自治县公共资源交易中心"</f>
        <v>单位名称：新平彝族傣族自治县公共资源交易中心</v>
      </c>
      <c r="B3" s="4"/>
      <c r="C3" s="4"/>
      <c r="D3" s="4"/>
      <c r="E3" s="4"/>
      <c r="F3" s="4"/>
      <c r="G3" s="4"/>
      <c r="H3" s="4"/>
      <c r="I3" s="51"/>
      <c r="J3" s="51"/>
      <c r="K3" s="51"/>
      <c r="L3" s="51"/>
      <c r="M3" s="51"/>
      <c r="N3" s="5"/>
      <c r="O3" s="5"/>
      <c r="P3" s="5"/>
      <c r="Q3" s="5"/>
      <c r="R3" s="5"/>
      <c r="S3" s="5"/>
      <c r="T3" s="5"/>
      <c r="U3" s="5"/>
      <c r="V3" s="5"/>
      <c r="W3" s="5" t="s">
        <v>29</v>
      </c>
    </row>
    <row r="4" ht="18.75" customHeight="1" spans="1:23">
      <c r="A4" s="12" t="s">
        <v>184</v>
      </c>
      <c r="B4" s="12" t="s">
        <v>130</v>
      </c>
      <c r="C4" s="12" t="s">
        <v>131</v>
      </c>
      <c r="D4" s="12" t="s">
        <v>185</v>
      </c>
      <c r="E4" s="12" t="s">
        <v>132</v>
      </c>
      <c r="F4" s="12" t="s">
        <v>133</v>
      </c>
      <c r="G4" s="12" t="s">
        <v>186</v>
      </c>
      <c r="H4" s="12" t="s">
        <v>135</v>
      </c>
      <c r="I4" s="43" t="s">
        <v>32</v>
      </c>
      <c r="J4" s="43" t="s">
        <v>187</v>
      </c>
      <c r="K4" s="12"/>
      <c r="L4" s="12"/>
      <c r="M4" s="12"/>
      <c r="N4" s="12" t="s">
        <v>137</v>
      </c>
      <c r="O4" s="12"/>
      <c r="P4" s="12"/>
      <c r="Q4" s="12" t="s">
        <v>38</v>
      </c>
      <c r="R4" s="12" t="s">
        <v>62</v>
      </c>
      <c r="S4" s="12"/>
      <c r="T4" s="12"/>
      <c r="U4" s="12"/>
      <c r="V4" s="12"/>
      <c r="W4" s="12"/>
    </row>
    <row r="5" ht="18.75" customHeight="1" spans="1:23">
      <c r="A5" s="12"/>
      <c r="B5" s="12"/>
      <c r="C5" s="12"/>
      <c r="D5" s="12"/>
      <c r="E5" s="12"/>
      <c r="F5" s="12"/>
      <c r="G5" s="12"/>
      <c r="H5" s="12"/>
      <c r="I5" s="43" t="s">
        <v>138</v>
      </c>
      <c r="J5" s="43" t="s">
        <v>35</v>
      </c>
      <c r="K5" s="12"/>
      <c r="L5" s="12" t="s">
        <v>36</v>
      </c>
      <c r="M5" s="12" t="s">
        <v>37</v>
      </c>
      <c r="N5" s="12" t="s">
        <v>35</v>
      </c>
      <c r="O5" s="12" t="s">
        <v>36</v>
      </c>
      <c r="P5" s="12" t="s">
        <v>37</v>
      </c>
      <c r="Q5" s="12" t="s">
        <v>38</v>
      </c>
      <c r="R5" s="12" t="s">
        <v>34</v>
      </c>
      <c r="S5" s="12" t="s">
        <v>41</v>
      </c>
      <c r="T5" s="12" t="s">
        <v>42</v>
      </c>
      <c r="U5" s="12" t="s">
        <v>43</v>
      </c>
      <c r="V5" s="12" t="s">
        <v>44</v>
      </c>
      <c r="W5" s="12" t="s">
        <v>45</v>
      </c>
    </row>
    <row r="6" ht="18.75" customHeight="1" spans="1:23">
      <c r="A6" s="12"/>
      <c r="B6" s="12"/>
      <c r="C6" s="12"/>
      <c r="D6" s="12"/>
      <c r="E6" s="12"/>
      <c r="F6" s="12"/>
      <c r="G6" s="12"/>
      <c r="H6" s="12"/>
      <c r="I6" s="43"/>
      <c r="J6" s="43" t="s">
        <v>35</v>
      </c>
      <c r="K6" s="12"/>
      <c r="L6" s="12" t="s">
        <v>36</v>
      </c>
      <c r="M6" s="12" t="s">
        <v>37</v>
      </c>
      <c r="N6" s="12" t="s">
        <v>35</v>
      </c>
      <c r="O6" s="12" t="s">
        <v>36</v>
      </c>
      <c r="P6" s="12" t="s">
        <v>37</v>
      </c>
      <c r="Q6" s="12"/>
      <c r="R6" s="12" t="s">
        <v>34</v>
      </c>
      <c r="S6" s="12" t="s">
        <v>41</v>
      </c>
      <c r="T6" s="12" t="s">
        <v>42</v>
      </c>
      <c r="U6" s="12" t="s">
        <v>43</v>
      </c>
      <c r="V6" s="12" t="s">
        <v>44</v>
      </c>
      <c r="W6" s="12" t="s">
        <v>45</v>
      </c>
    </row>
    <row r="7" ht="34" customHeight="1" spans="1:23">
      <c r="A7" s="12"/>
      <c r="B7" s="12"/>
      <c r="C7" s="12"/>
      <c r="D7" s="12"/>
      <c r="E7" s="12"/>
      <c r="F7" s="12"/>
      <c r="G7" s="12"/>
      <c r="H7" s="12"/>
      <c r="I7" s="43"/>
      <c r="J7" s="43" t="s">
        <v>34</v>
      </c>
      <c r="K7" s="12" t="s">
        <v>188</v>
      </c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</row>
    <row r="8" ht="18.75" customHeight="1" spans="1:23">
      <c r="A8" s="13" t="s">
        <v>46</v>
      </c>
      <c r="B8" s="13">
        <v>2</v>
      </c>
      <c r="C8" s="13">
        <v>3</v>
      </c>
      <c r="D8" s="13">
        <v>4</v>
      </c>
      <c r="E8" s="13">
        <v>5</v>
      </c>
      <c r="F8" s="13">
        <v>6</v>
      </c>
      <c r="G8" s="13">
        <v>7</v>
      </c>
      <c r="H8" s="13">
        <v>8</v>
      </c>
      <c r="I8" s="13">
        <v>9</v>
      </c>
      <c r="J8" s="13">
        <v>10</v>
      </c>
      <c r="K8" s="13">
        <v>11</v>
      </c>
      <c r="L8" s="13">
        <v>12</v>
      </c>
      <c r="M8" s="13">
        <v>13</v>
      </c>
      <c r="N8" s="13">
        <v>14</v>
      </c>
      <c r="O8" s="13">
        <v>15</v>
      </c>
      <c r="P8" s="13">
        <v>16</v>
      </c>
      <c r="Q8" s="13">
        <v>17</v>
      </c>
      <c r="R8" s="13">
        <v>18</v>
      </c>
      <c r="S8" s="13">
        <v>19</v>
      </c>
      <c r="T8" s="13">
        <v>20</v>
      </c>
      <c r="U8" s="13">
        <v>21</v>
      </c>
      <c r="V8" s="13">
        <v>22</v>
      </c>
      <c r="W8" s="13">
        <v>23</v>
      </c>
    </row>
    <row r="9" ht="18.75" customHeight="1" spans="1:23">
      <c r="A9" s="8"/>
      <c r="B9" s="8"/>
      <c r="C9" s="9" t="s">
        <v>189</v>
      </c>
      <c r="D9" s="8"/>
      <c r="E9" s="8"/>
      <c r="F9" s="8"/>
      <c r="G9" s="8"/>
      <c r="H9" s="8"/>
      <c r="I9" s="10">
        <v>70000</v>
      </c>
      <c r="J9" s="10">
        <v>70000</v>
      </c>
      <c r="K9" s="10">
        <v>70000</v>
      </c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ht="18.75" customHeight="1" spans="1:23">
      <c r="A10" s="8" t="s">
        <v>190</v>
      </c>
      <c r="B10" s="8" t="s">
        <v>191</v>
      </c>
      <c r="C10" s="9" t="s">
        <v>189</v>
      </c>
      <c r="D10" s="8" t="s">
        <v>56</v>
      </c>
      <c r="E10" s="8" t="s">
        <v>77</v>
      </c>
      <c r="F10" s="8" t="s">
        <v>78</v>
      </c>
      <c r="G10" s="8" t="s">
        <v>170</v>
      </c>
      <c r="H10" s="8" t="s">
        <v>171</v>
      </c>
      <c r="I10" s="10">
        <v>4860</v>
      </c>
      <c r="J10" s="10">
        <v>4860</v>
      </c>
      <c r="K10" s="10">
        <v>4860</v>
      </c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ht="18.75" customHeight="1" spans="1:23">
      <c r="A11" s="8" t="s">
        <v>190</v>
      </c>
      <c r="B11" s="8" t="s">
        <v>191</v>
      </c>
      <c r="C11" s="9" t="s">
        <v>189</v>
      </c>
      <c r="D11" s="8" t="s">
        <v>56</v>
      </c>
      <c r="E11" s="8" t="s">
        <v>77</v>
      </c>
      <c r="F11" s="8" t="s">
        <v>78</v>
      </c>
      <c r="G11" s="8" t="s">
        <v>170</v>
      </c>
      <c r="H11" s="8" t="s">
        <v>171</v>
      </c>
      <c r="I11" s="10">
        <v>26640</v>
      </c>
      <c r="J11" s="10">
        <v>26640</v>
      </c>
      <c r="K11" s="10">
        <v>26640</v>
      </c>
      <c r="L11" s="10"/>
      <c r="M11" s="10"/>
      <c r="N11" s="10"/>
      <c r="O11" s="10"/>
      <c r="P11" s="22"/>
      <c r="Q11" s="10"/>
      <c r="R11" s="10"/>
      <c r="S11" s="10"/>
      <c r="T11" s="10"/>
      <c r="U11" s="10"/>
      <c r="V11" s="10"/>
      <c r="W11" s="10"/>
    </row>
    <row r="12" ht="18.75" customHeight="1" spans="1:23">
      <c r="A12" s="8" t="s">
        <v>190</v>
      </c>
      <c r="B12" s="8" t="s">
        <v>191</v>
      </c>
      <c r="C12" s="9" t="s">
        <v>189</v>
      </c>
      <c r="D12" s="8" t="s">
        <v>56</v>
      </c>
      <c r="E12" s="8" t="s">
        <v>77</v>
      </c>
      <c r="F12" s="8" t="s">
        <v>78</v>
      </c>
      <c r="G12" s="8" t="s">
        <v>192</v>
      </c>
      <c r="H12" s="8" t="s">
        <v>193</v>
      </c>
      <c r="I12" s="10">
        <v>4000</v>
      </c>
      <c r="J12" s="10">
        <v>4000</v>
      </c>
      <c r="K12" s="10">
        <v>4000</v>
      </c>
      <c r="L12" s="10"/>
      <c r="M12" s="10"/>
      <c r="N12" s="10"/>
      <c r="O12" s="10"/>
      <c r="P12" s="22"/>
      <c r="Q12" s="10"/>
      <c r="R12" s="10"/>
      <c r="S12" s="10"/>
      <c r="T12" s="10"/>
      <c r="U12" s="10"/>
      <c r="V12" s="10"/>
      <c r="W12" s="10"/>
    </row>
    <row r="13" ht="18.75" customHeight="1" spans="1:23">
      <c r="A13" s="8" t="s">
        <v>190</v>
      </c>
      <c r="B13" s="8" t="s">
        <v>191</v>
      </c>
      <c r="C13" s="9" t="s">
        <v>189</v>
      </c>
      <c r="D13" s="8" t="s">
        <v>56</v>
      </c>
      <c r="E13" s="8" t="s">
        <v>77</v>
      </c>
      <c r="F13" s="8" t="s">
        <v>78</v>
      </c>
      <c r="G13" s="8" t="s">
        <v>194</v>
      </c>
      <c r="H13" s="8" t="s">
        <v>195</v>
      </c>
      <c r="I13" s="10">
        <v>10500</v>
      </c>
      <c r="J13" s="10">
        <v>10500</v>
      </c>
      <c r="K13" s="10">
        <v>10500</v>
      </c>
      <c r="L13" s="10"/>
      <c r="M13" s="10"/>
      <c r="N13" s="10"/>
      <c r="O13" s="10"/>
      <c r="P13" s="22"/>
      <c r="Q13" s="10"/>
      <c r="R13" s="10"/>
      <c r="S13" s="10"/>
      <c r="T13" s="10"/>
      <c r="U13" s="10"/>
      <c r="V13" s="10"/>
      <c r="W13" s="10"/>
    </row>
    <row r="14" ht="18.75" customHeight="1" spans="1:23">
      <c r="A14" s="8" t="s">
        <v>190</v>
      </c>
      <c r="B14" s="8" t="s">
        <v>191</v>
      </c>
      <c r="C14" s="9" t="s">
        <v>189</v>
      </c>
      <c r="D14" s="8" t="s">
        <v>56</v>
      </c>
      <c r="E14" s="8" t="s">
        <v>77</v>
      </c>
      <c r="F14" s="8" t="s">
        <v>78</v>
      </c>
      <c r="G14" s="8" t="s">
        <v>196</v>
      </c>
      <c r="H14" s="8" t="s">
        <v>197</v>
      </c>
      <c r="I14" s="10">
        <v>24000</v>
      </c>
      <c r="J14" s="10">
        <v>24000</v>
      </c>
      <c r="K14" s="10">
        <v>24000</v>
      </c>
      <c r="L14" s="10"/>
      <c r="M14" s="10"/>
      <c r="N14" s="10"/>
      <c r="O14" s="10"/>
      <c r="P14" s="22"/>
      <c r="Q14" s="10"/>
      <c r="R14" s="10"/>
      <c r="S14" s="10"/>
      <c r="T14" s="10"/>
      <c r="U14" s="10"/>
      <c r="V14" s="10"/>
      <c r="W14" s="10"/>
    </row>
    <row r="15" ht="18.75" customHeight="1" spans="1:23">
      <c r="A15" s="11" t="s">
        <v>32</v>
      </c>
      <c r="B15" s="11"/>
      <c r="C15" s="11"/>
      <c r="D15" s="11"/>
      <c r="E15" s="11"/>
      <c r="F15" s="11"/>
      <c r="G15" s="11"/>
      <c r="H15" s="11"/>
      <c r="I15" s="10">
        <v>70000</v>
      </c>
      <c r="J15" s="10">
        <v>70000</v>
      </c>
      <c r="K15" s="10">
        <v>70000</v>
      </c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</row>
  </sheetData>
  <mergeCells count="28">
    <mergeCell ref="A2:W2"/>
    <mergeCell ref="A3:H3"/>
    <mergeCell ref="J4:M4"/>
    <mergeCell ref="N4:P4"/>
    <mergeCell ref="R4:W4"/>
    <mergeCell ref="A15:H15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93055555555556" right="0.393055555555556" top="1" bottom="1" header="0.5" footer="0.5"/>
  <pageSetup paperSize="9" scale="64" pageOrder="overThenDown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15"/>
  <sheetViews>
    <sheetView showZeros="0" topLeftCell="C8" workbookViewId="0">
      <selection activeCell="F15" sqref="F15"/>
    </sheetView>
  </sheetViews>
  <sheetFormatPr defaultColWidth="8.85" defaultRowHeight="15" customHeight="1"/>
  <cols>
    <col min="1" max="1" width="28.5" customWidth="1"/>
    <col min="2" max="2" width="41.55" customWidth="1"/>
    <col min="3" max="3" width="10.25" customWidth="1"/>
    <col min="4" max="4" width="13.8416666666667" customWidth="1"/>
    <col min="5" max="5" width="18.375" customWidth="1"/>
    <col min="6" max="8" width="10" customWidth="1"/>
    <col min="9" max="9" width="13.7" customWidth="1"/>
    <col min="10" max="10" width="27.9833333333333" customWidth="1"/>
  </cols>
  <sheetData>
    <row r="1" customHeight="1" spans="1:10">
      <c r="A1" s="19" t="s">
        <v>198</v>
      </c>
      <c r="B1" s="19"/>
      <c r="C1" s="19"/>
      <c r="D1" s="19"/>
      <c r="E1" s="19"/>
      <c r="F1" s="19"/>
      <c r="G1" s="19"/>
      <c r="H1" s="19"/>
      <c r="I1" s="19"/>
      <c r="J1" s="19"/>
    </row>
    <row r="2" ht="31" customHeight="1" spans="1:10">
      <c r="A2" s="28" t="s">
        <v>199</v>
      </c>
      <c r="B2" s="28"/>
      <c r="C2" s="28"/>
      <c r="D2" s="28"/>
      <c r="E2" s="28"/>
      <c r="F2" s="28"/>
      <c r="G2" s="28"/>
      <c r="H2" s="28"/>
      <c r="I2" s="28"/>
      <c r="J2" s="28"/>
    </row>
    <row r="3" ht="20.25" customHeight="1" spans="1:10">
      <c r="A3" s="18" t="str">
        <f>"单位名称："&amp;"新平彝族傣族自治县公共资源交易中心"</f>
        <v>单位名称：新平彝族傣族自治县公共资源交易中心</v>
      </c>
      <c r="B3" s="18"/>
      <c r="C3" s="18"/>
      <c r="D3" s="18"/>
      <c r="E3" s="18"/>
      <c r="F3" s="18"/>
      <c r="G3" s="18"/>
      <c r="H3" s="18"/>
      <c r="I3" s="18"/>
      <c r="J3" s="18"/>
    </row>
    <row r="4" ht="20.25" customHeight="1" spans="1:10">
      <c r="A4" s="29" t="s">
        <v>200</v>
      </c>
      <c r="B4" s="29" t="s">
        <v>201</v>
      </c>
      <c r="C4" s="29" t="s">
        <v>202</v>
      </c>
      <c r="D4" s="29" t="s">
        <v>203</v>
      </c>
      <c r="E4" s="29" t="s">
        <v>204</v>
      </c>
      <c r="F4" s="29" t="s">
        <v>205</v>
      </c>
      <c r="G4" s="29" t="s">
        <v>206</v>
      </c>
      <c r="H4" s="29" t="s">
        <v>207</v>
      </c>
      <c r="I4" s="29" t="s">
        <v>208</v>
      </c>
      <c r="J4" s="29" t="s">
        <v>209</v>
      </c>
    </row>
    <row r="5" ht="46.5" customHeight="1" spans="1:10">
      <c r="A5" s="29"/>
      <c r="B5" s="29"/>
      <c r="C5" s="29"/>
      <c r="D5" s="29"/>
      <c r="E5" s="29"/>
      <c r="F5" s="29"/>
      <c r="G5" s="29"/>
      <c r="H5" s="29"/>
      <c r="I5" s="29"/>
      <c r="J5" s="29"/>
    </row>
    <row r="6" ht="20.25" customHeight="1" spans="1:10">
      <c r="A6" s="31">
        <v>1</v>
      </c>
      <c r="B6" s="31">
        <v>2</v>
      </c>
      <c r="C6" s="31">
        <v>3</v>
      </c>
      <c r="D6" s="31">
        <v>4</v>
      </c>
      <c r="E6" s="31">
        <v>5</v>
      </c>
      <c r="F6" s="31">
        <v>6</v>
      </c>
      <c r="G6" s="31">
        <v>7</v>
      </c>
      <c r="H6" s="31">
        <v>8</v>
      </c>
      <c r="I6" s="31">
        <v>9</v>
      </c>
      <c r="J6" s="31">
        <v>10</v>
      </c>
    </row>
    <row r="7" ht="20.25" customHeight="1" spans="1:10">
      <c r="A7" s="22" t="s">
        <v>56</v>
      </c>
      <c r="B7" s="22"/>
      <c r="C7" s="22"/>
      <c r="E7" s="37"/>
      <c r="F7" s="37"/>
      <c r="G7" s="37"/>
      <c r="H7" s="37"/>
      <c r="I7" s="37"/>
      <c r="J7" s="37"/>
    </row>
    <row r="8" ht="231" customHeight="1" spans="1:10">
      <c r="A8" s="46" t="s">
        <v>189</v>
      </c>
      <c r="B8" s="47" t="s">
        <v>210</v>
      </c>
      <c r="C8" s="23"/>
      <c r="D8" s="23"/>
      <c r="E8" s="37"/>
      <c r="F8" s="37"/>
      <c r="G8" s="37"/>
      <c r="H8" s="37"/>
      <c r="I8" s="37"/>
      <c r="J8" s="37"/>
    </row>
    <row r="9" ht="32" customHeight="1" spans="1:10">
      <c r="A9" s="22"/>
      <c r="B9" s="22"/>
      <c r="C9" s="22" t="s">
        <v>211</v>
      </c>
      <c r="D9" s="48" t="s">
        <v>212</v>
      </c>
      <c r="E9" s="49" t="s">
        <v>213</v>
      </c>
      <c r="F9" s="38" t="s">
        <v>214</v>
      </c>
      <c r="G9" s="23" t="s">
        <v>70</v>
      </c>
      <c r="H9" s="38" t="s">
        <v>215</v>
      </c>
      <c r="I9" s="38" t="s">
        <v>216</v>
      </c>
      <c r="J9" s="49" t="s">
        <v>217</v>
      </c>
    </row>
    <row r="10" ht="32" customHeight="1" spans="1:10">
      <c r="A10" s="22"/>
      <c r="B10" s="22"/>
      <c r="C10" s="22" t="s">
        <v>211</v>
      </c>
      <c r="D10" s="48" t="s">
        <v>212</v>
      </c>
      <c r="E10" s="49" t="s">
        <v>218</v>
      </c>
      <c r="F10" s="38" t="s">
        <v>219</v>
      </c>
      <c r="G10" s="23" t="s">
        <v>50</v>
      </c>
      <c r="H10" s="38" t="s">
        <v>215</v>
      </c>
      <c r="I10" s="38" t="s">
        <v>216</v>
      </c>
      <c r="J10" s="49" t="s">
        <v>220</v>
      </c>
    </row>
    <row r="11" ht="42" customHeight="1" spans="1:10">
      <c r="A11" s="22"/>
      <c r="B11" s="22"/>
      <c r="C11" s="22" t="s">
        <v>211</v>
      </c>
      <c r="D11" s="48" t="s">
        <v>221</v>
      </c>
      <c r="E11" s="49" t="s">
        <v>222</v>
      </c>
      <c r="F11" s="38" t="s">
        <v>214</v>
      </c>
      <c r="G11" s="23" t="s">
        <v>223</v>
      </c>
      <c r="H11" s="38" t="s">
        <v>224</v>
      </c>
      <c r="I11" s="38" t="s">
        <v>216</v>
      </c>
      <c r="J11" s="49" t="s">
        <v>225</v>
      </c>
    </row>
    <row r="12" ht="67" customHeight="1" spans="1:10">
      <c r="A12" s="22"/>
      <c r="B12" s="22"/>
      <c r="C12" s="22" t="s">
        <v>211</v>
      </c>
      <c r="D12" s="48" t="s">
        <v>221</v>
      </c>
      <c r="E12" s="49" t="s">
        <v>226</v>
      </c>
      <c r="F12" s="38" t="s">
        <v>227</v>
      </c>
      <c r="G12" s="23" t="s">
        <v>50</v>
      </c>
      <c r="H12" s="38" t="s">
        <v>228</v>
      </c>
      <c r="I12" s="38" t="s">
        <v>216</v>
      </c>
      <c r="J12" s="49" t="s">
        <v>229</v>
      </c>
    </row>
    <row r="13" ht="20" customHeight="1" spans="1:10">
      <c r="A13" s="22"/>
      <c r="B13" s="22"/>
      <c r="C13" s="22" t="s">
        <v>230</v>
      </c>
      <c r="D13" s="48" t="s">
        <v>231</v>
      </c>
      <c r="E13" s="49" t="s">
        <v>232</v>
      </c>
      <c r="F13" s="38" t="s">
        <v>227</v>
      </c>
      <c r="G13" s="23" t="s">
        <v>223</v>
      </c>
      <c r="H13" s="38" t="s">
        <v>224</v>
      </c>
      <c r="I13" s="38" t="s">
        <v>216</v>
      </c>
      <c r="J13" s="49" t="s">
        <v>233</v>
      </c>
    </row>
    <row r="14" ht="32" customHeight="1" spans="1:10">
      <c r="A14" s="22"/>
      <c r="B14" s="22"/>
      <c r="C14" s="22" t="s">
        <v>230</v>
      </c>
      <c r="D14" s="48" t="s">
        <v>234</v>
      </c>
      <c r="E14" s="49" t="s">
        <v>235</v>
      </c>
      <c r="F14" s="38" t="s">
        <v>214</v>
      </c>
      <c r="G14" s="23" t="s">
        <v>236</v>
      </c>
      <c r="H14" s="38" t="s">
        <v>237</v>
      </c>
      <c r="I14" s="38" t="s">
        <v>216</v>
      </c>
      <c r="J14" s="49" t="s">
        <v>238</v>
      </c>
    </row>
    <row r="15" ht="22" customHeight="1" spans="1:10">
      <c r="A15" s="22"/>
      <c r="B15" s="22"/>
      <c r="C15" s="22" t="s">
        <v>239</v>
      </c>
      <c r="D15" s="48" t="s">
        <v>240</v>
      </c>
      <c r="E15" s="49" t="s">
        <v>240</v>
      </c>
      <c r="F15" s="38" t="s">
        <v>219</v>
      </c>
      <c r="G15" s="23" t="s">
        <v>241</v>
      </c>
      <c r="H15" s="38" t="s">
        <v>224</v>
      </c>
      <c r="I15" s="38" t="s">
        <v>216</v>
      </c>
      <c r="J15" s="49" t="s">
        <v>242</v>
      </c>
    </row>
  </sheetData>
  <mergeCells count="13">
    <mergeCell ref="A1:J1"/>
    <mergeCell ref="A2:J2"/>
    <mergeCell ref="A3:J3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</mergeCells>
  <printOptions horizontalCentered="1"/>
  <pageMargins left="0.393055555555556" right="0.393055555555556" top="0.590277777777778" bottom="0.393055555555556" header="0.5" footer="0.5"/>
  <pageSetup paperSize="9" scale="77" pageOrder="overThenDown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 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万春芸</cp:lastModifiedBy>
  <dcterms:created xsi:type="dcterms:W3CDTF">2026-03-05T09:50:00Z</dcterms:created>
  <dcterms:modified xsi:type="dcterms:W3CDTF">2026-03-10T00:48:11Z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7E8DB151550F4003B9B1F8C314946726_12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