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<sst xmlns="http://schemas.openxmlformats.org/spreadsheetml/2006/main" count="1344" uniqueCount="471">
  <si>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</si>
  <si>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</si>
  <si>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</si>
  <si>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</si>
  <si>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</si>
  <si>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</si>
  <si>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</si>
  <si>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</si>
  <si>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</si>
  <si>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</si>
  <si>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</si>
  <si>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</si>
  <si>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</si>
  <si>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五、其他支出</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</si>
  <si>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</si>
  <si>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</si>
  <si>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</si>
  <si>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</si>
  <si>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</si>
  <si>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</si>
  <si>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</si>
  <si>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</si>
  <si>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</si>
  <si>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</si>
  <si>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</si>
  <si>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</si>
  <si>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</si>
  <si>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</si>
  <si>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</si>
  <si>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</si>
  <si>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</si>
  <si>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</si>
  <si>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</si>
  <si>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</si>
  <si>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</si>
  <si>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</si>
  <si>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</si>
  <si>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</si>
  <si>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</si>
  <si>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</si>
  <si>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</si>
  <si>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</si>
  <si>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</si>
  <si>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</si>
  <si>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</si>
  <si>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</si>
  <si>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</si>
  <si>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</si>
  <si>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</si>
  <si>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</si>
  <si>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</si>
  <si>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</si>
  <si>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</si>
  <si>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</si>
  <si>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</si>
  <si>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</si>
  <si>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105014</t>
  </si>
  <si>
    <t>新平彝族傣族自治县第四小学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</si>
  <si>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</si>
  <si>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</si>
  <si>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</si>
  <si>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</si>
  <si>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</si>
  <si>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</si>
  <si>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</si>
  <si>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</si>
  <si>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</si>
  <si>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</si>
  <si>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</si>
  <si>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</si>
  <si>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</si>
  <si>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</si>
  <si>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</si>
  <si>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</si>
  <si>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</si>
  <si>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</si>
  <si>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</si>
  <si>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</si>
  <si>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</si>
  <si>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</si>
  <si>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</si>
  <si>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</si>
  <si>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</si>
  <si>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</si>
  <si>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</si>
  <si>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</si>
  <si>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</si>
  <si>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</si>
  <si>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</si>
  <si>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</si>
  <si>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</si>
  <si>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</si>
  <si>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</si>
  <si>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</si>
  <si>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</si>
  <si>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</si>
  <si>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</si>
  <si>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</si>
  <si>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</si>
  <si>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</si>
  <si>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</si>
  <si>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</si>
  <si>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</si>
  <si>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</si>
  <si>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</si>
  <si>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</si>
  <si>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</si>
  <si>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</si>
  <si>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</si>
  <si>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</si>
  <si>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</si>
  <si>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</si>
  <si>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彩票公益金安排的支出</t>
  </si>
  <si>
    <t>用于体育事业的彩票公益金支出</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</si>
  <si>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</si>
  <si>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</si>
  <si>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</si>
  <si>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</si>
  <si>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</si>
  <si>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</si>
  <si>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</si>
  <si>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</si>
  <si>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</si>
  <si>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</si>
  <si>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</si>
  <si>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</si>
  <si>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</si>
  <si>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</si>
  <si>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</si>
  <si>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</si>
  <si>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</si>
  <si>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</si>
  <si>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</si>
  <si>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</si>
  <si>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</si>
  <si>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</si>
  <si>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</si>
  <si>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</si>
  <si>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</si>
  <si>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</si>
  <si>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备注：本单位无此项预算，本表为空。</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</si>
  <si>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</si>
  <si>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</si>
  <si>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</si>
  <si>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</si>
  <si>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</si>
  <si>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</si>
  <si>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</si>
  <si>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</si>
  <si>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</si>
  <si>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</si>
  <si>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</si>
  <si>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</si>
  <si>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</si>
  <si>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</si>
  <si>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</si>
  <si>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</si>
  <si>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</si>
  <si>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</si>
  <si>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530427210000000014457</t>
  </si>
  <si>
    <t>事业人员工资支出</t>
  </si>
  <si>
    <t>30101</t>
  </si>
  <si>
    <t>基本工资</t>
  </si>
  <si>
    <t>30102</t>
  </si>
  <si>
    <t>津贴补贴</t>
  </si>
  <si>
    <t>30107</t>
  </si>
  <si>
    <t>绩效工资</t>
  </si>
  <si>
    <t>530427210000000014458</t>
  </si>
  <si>
    <t>社会保障缴费</t>
  </si>
  <si>
    <t>30112</t>
  </si>
  <si>
    <t>其他社会保障缴费</t>
  </si>
  <si>
    <t>30108</t>
  </si>
  <si>
    <t>机关事业单位基本养老保险缴费</t>
  </si>
  <si>
    <t>30110</t>
  </si>
  <si>
    <t>职工基本医疗保险缴费</t>
  </si>
  <si>
    <t>30111</t>
  </si>
  <si>
    <t>公务员医疗补助缴费</t>
  </si>
  <si>
    <t>530427210000000014459</t>
  </si>
  <si>
    <t>30113</t>
  </si>
  <si>
    <t>530427210000000014462</t>
  </si>
  <si>
    <t>工会经费</t>
  </si>
  <si>
    <t>30228</t>
  </si>
  <si>
    <t>530427210000000014463</t>
  </si>
  <si>
    <t>一般公用经费</t>
  </si>
  <si>
    <t>30201</t>
  </si>
  <si>
    <t>办公费</t>
  </si>
  <si>
    <t>530427231100001445982</t>
  </si>
  <si>
    <t>奖励性绩效工资(地方)</t>
  </si>
  <si>
    <t>530427231100001445995</t>
  </si>
  <si>
    <t>退休干部公用经费</t>
  </si>
  <si>
    <t>预算05-1表</t>
  </si>
  <si>
    <t>2026年部门项目支出预算表</t>
  </si>
  <si>
    <t>项目分类</t>
  </si>
  <si>
    <t>项目单位</t>
  </si>
  <si>
    <t>经济科目编码</t>
  </si>
  <si>
    <t>本年拨款</t>
  </si>
  <si>
    <t>其中：本次下达</t>
  </si>
  <si>
    <t>安保服务资金</t>
  </si>
  <si>
    <t>313 事业发展类</t>
  </si>
  <si>
    <t>530427241100002713896</t>
  </si>
  <si>
    <t>30227</t>
  </si>
  <si>
    <t>委托业务费</t>
  </si>
  <si>
    <t>城乡义务教育公用（欠拨）经费</t>
  </si>
  <si>
    <t>312 民生类</t>
  </si>
  <si>
    <t>530427261100005154628</t>
  </si>
  <si>
    <t>30202</t>
  </si>
  <si>
    <t>印刷费</t>
  </si>
  <si>
    <t>30205</t>
  </si>
  <si>
    <t>水费</t>
  </si>
  <si>
    <t>30206</t>
  </si>
  <si>
    <t>电费</t>
  </si>
  <si>
    <t>30213</t>
  </si>
  <si>
    <t>维修（护）费</t>
  </si>
  <si>
    <t>30216</t>
  </si>
  <si>
    <t>培训费</t>
  </si>
  <si>
    <t>城乡义务教育公用经费</t>
  </si>
  <si>
    <t>530427221100000257067</t>
  </si>
  <si>
    <t>30299</t>
  </si>
  <si>
    <t>其他商品和服务支出</t>
  </si>
  <si>
    <t>课后服务教师绩效工资专项资金</t>
  </si>
  <si>
    <t>530427221100001067844</t>
  </si>
  <si>
    <t>30226</t>
  </si>
  <si>
    <t>劳务费</t>
  </si>
  <si>
    <t>学前教育公用经费</t>
  </si>
  <si>
    <t>530427251100003877347</t>
  </si>
  <si>
    <t>学前教育免保育教育费资金</t>
  </si>
  <si>
    <t>530427251100004726301</t>
  </si>
  <si>
    <t>31204</t>
  </si>
  <si>
    <t>费用补贴</t>
  </si>
  <si>
    <t>学生营养膳食补助资金</t>
  </si>
  <si>
    <t>530427210000000018729</t>
  </si>
  <si>
    <t>30308</t>
  </si>
  <si>
    <t>助学金</t>
  </si>
  <si>
    <t>义务教育家庭经济困难学生生活补助资金</t>
  </si>
  <si>
    <t>530427210000000018760</t>
  </si>
  <si>
    <t>自营食堂伙食经费</t>
  </si>
  <si>
    <t>530427261100005129291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</si>
  <si>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</si>
  <si>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</si>
  <si>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</si>
  <si>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</si>
  <si>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</si>
  <si>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</si>
  <si>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</si>
  <si>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</si>
  <si>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</si>
  <si>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</si>
  <si>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</si>
  <si>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</si>
  <si>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新平县第四小学年度预算预300000.00元。其中：学生伙食费收入专项资金270000.00元、教师伙食费收入专项资金30000.00元。
主食类支出：107500.00元，其中米60000.00元、面12000.00元、油17000.00元、米线18500.00元。
蔬菜类支出：72500.00元，涵盖时令蔬菜。
肉禽蛋类支出：97500.00元，其中肉类55000.00元、禽类25000.00元、蛋类17500.00元。
调料辅料类支出：22500.00元，含盐、酱、醋、糖等，按需批量采购。</t>
  </si>
  <si>
    <t>产出指标</t>
  </si>
  <si>
    <t>数量指标</t>
  </si>
  <si>
    <t>寄宿学生数</t>
  </si>
  <si>
    <t>&gt;=</t>
  </si>
  <si>
    <t>200</t>
  </si>
  <si>
    <t>人</t>
  </si>
  <si>
    <t>定量指标</t>
  </si>
  <si>
    <t>反映寄宿学生数情况.</t>
  </si>
  <si>
    <t>教职工人数</t>
  </si>
  <si>
    <t>&lt;=</t>
  </si>
  <si>
    <t>24</t>
  </si>
  <si>
    <t>反映本年度教职工人数情况.</t>
  </si>
  <si>
    <t>质量指标</t>
  </si>
  <si>
    <t>占在校学生数比例</t>
  </si>
  <si>
    <t>30</t>
  </si>
  <si>
    <t>%</t>
  </si>
  <si>
    <t>反映寄宿学生占在校学生数比例情况</t>
  </si>
  <si>
    <t>时效指标</t>
  </si>
  <si>
    <t>资金下达后及时支付</t>
  </si>
  <si>
    <t>天（工作日）</t>
  </si>
  <si>
    <t xml:space="preserve">反应确保资金及时、足额到位，按时发放情况。
</t>
  </si>
  <si>
    <t>效益指标</t>
  </si>
  <si>
    <t>社会效益</t>
  </si>
  <si>
    <t>保障学生接受教育覆盖率</t>
  </si>
  <si>
    <t>90</t>
  </si>
  <si>
    <t xml:space="preserve">反映确保资金及时、足额到位，按时实施情况。
</t>
  </si>
  <si>
    <t>满意度指标</t>
  </si>
  <si>
    <t>服务对象满意度</t>
  </si>
  <si>
    <t>学生及家长满意度</t>
  </si>
  <si>
    <t xml:space="preserve">反映评价实施项目情况。
</t>
  </si>
  <si>
    <t>成本指标</t>
  </si>
  <si>
    <t>经济成本指标</t>
  </si>
  <si>
    <t>早餐</t>
  </si>
  <si>
    <t>2.5</t>
  </si>
  <si>
    <t>元</t>
  </si>
  <si>
    <t>反映食堂早餐收费标准2.5元/餐情况.</t>
  </si>
  <si>
    <t>正餐</t>
  </si>
  <si>
    <t>反映食堂正餐5元/餐情况.</t>
  </si>
  <si>
    <t xml:space="preserve">1.贯彻落实《国务院办公厅关于逐步推行免费学前教育的意见》要求，研究制定省级实施方案，免除云南省本级和各州（市）公办幼儿园学前一年在园儿童的保育教育费；
2.参照当地同类型公办幼儿园免除水平，相应减免保育教育费，免保育教育费标准按照云南省县级以上地方人民政府及其教育、价格主管部门批准的公办幼儿园保育教育费收费标准（不含伙食费、住宿费、杂费等）。
3.新平县第四小学学前教育免保育教育费补助资金为144100.00元，其中：上级补助资金138900.00元，县级资金5200.00元。  </t>
  </si>
  <si>
    <t>园儿童数 免除率</t>
  </si>
  <si>
    <t>=</t>
  </si>
  <si>
    <t>100</t>
  </si>
  <si>
    <t>反映学前教育免保育教育费幼儿受益人数。</t>
  </si>
  <si>
    <t>免保育教育费资金使用合规程度</t>
  </si>
  <si>
    <t>反映促进学前教育免保育教育费资金使用合规程度。</t>
  </si>
  <si>
    <t>补助资金到位及时率</t>
  </si>
  <si>
    <t>反映补助资金到位及时率。</t>
  </si>
  <si>
    <t>学前三年毛入园率</t>
  </si>
  <si>
    <t>95</t>
  </si>
  <si>
    <t>反映学前三年毛入园率。</t>
  </si>
  <si>
    <t>教师家长满意度</t>
  </si>
  <si>
    <t>85</t>
  </si>
  <si>
    <t>反映幼儿园师幼满意度，受益人群满意率=（调查人群中对项目满意人数/调查人数）*100%</t>
  </si>
  <si>
    <t>2026年度目标：根据玉政发〔2011〕159号（玉溪市人民政府关于加快学前教育发展的实施意见）文件的要求，为严格管理好学前教育生均公用经费，资金做到专款专用，保障幼儿园正常教育教学活动的开展和运转。2026年学前教育公用经费补助资金主要用于支付他拉学前班2026年购置玩教具、办公费、校园文化建设。其中，日常办公用品采购预计支出5000元；玩教具采购计划支出4000元；以上两项预算资金合计9000元，预算资金用2026年学前教育生均公用经费支付。</t>
  </si>
  <si>
    <t>购置玩教具数量</t>
  </si>
  <si>
    <t>件</t>
  </si>
  <si>
    <t>反映2026年学前班购置玩教具数量</t>
  </si>
  <si>
    <t>购置办公用品数量</t>
  </si>
  <si>
    <t>01</t>
  </si>
  <si>
    <t>批</t>
  </si>
  <si>
    <t>购置设备利用率</t>
  </si>
  <si>
    <t>反映所购置设备综合利用情况</t>
  </si>
  <si>
    <t>资金支付及时率</t>
  </si>
  <si>
    <t>反映公用经费资金及时支付的情况</t>
  </si>
  <si>
    <t>保障幼儿园正常运转</t>
  </si>
  <si>
    <t>效果明显</t>
  </si>
  <si>
    <t>定性指标</t>
  </si>
  <si>
    <t>反映帮助幼儿园开展正常教学运转工作</t>
  </si>
  <si>
    <t>可持续影响</t>
  </si>
  <si>
    <t>设备使用年限</t>
  </si>
  <si>
    <t>年</t>
  </si>
  <si>
    <t>反映所购置设备使用年限情况</t>
  </si>
  <si>
    <t>师生满意度</t>
  </si>
  <si>
    <t>反映教师、学生对学校公用经费的使用满意率程度</t>
  </si>
  <si>
    <t>2026年度目标：新平县第四小学属省级试点县，现营养改善计划补助标准为5.00元/生/天，按全年在校200天计算，补助资金1000.00元/生/年，资金由省、市、县按比例分担。根据市教育体育局通知：2026年补助学生人数测算。经测算，2026年新平县第四小学营养改善计划补助学生人数为1566人，按照事权划分比例测算，2026年我校需安排学生营养改善计划资金合计1621000元，其中上级资金1329220元，县级资金291780元。营养改善计划资金实行按月支付，每学年按10个月计算，每月每生补助资金100元。主要补助义务教育在校学生，资金足额补助到学生身上，用于改善学生营养状况，采用牛奶加糕点的模式，由上级统一招标采购，统一配送，学校每天按时分发给学生。通过营养改善计划的实施，进一步增强了学生体质，切实提高了学生健康水平。减轻了学生家长的经济负担；从政治效益看，中央惠民政策落到实处，让群众得到实惠；让党和国家的“民心工程”深入人心，家喻户晓，让学生感受到党和国家的关怀，使他们怀着一颗感恩的心，努力学习，立志成才，报效祖国。</t>
  </si>
  <si>
    <t>享受营养改善学生数</t>
  </si>
  <si>
    <t>1621</t>
  </si>
  <si>
    <t>反映享受营养改善计划学生补助人数</t>
  </si>
  <si>
    <t>补助资金覆盖率</t>
  </si>
  <si>
    <t>反映农村义务教育学生都能享受营养改善计划补助资金</t>
  </si>
  <si>
    <t>资金下达后支付时间</t>
  </si>
  <si>
    <t>天</t>
  </si>
  <si>
    <t>反映资金到位后，及时支付给供餐企业情况</t>
  </si>
  <si>
    <t>经济效益</t>
  </si>
  <si>
    <t>营养餐每餐补助</t>
  </si>
  <si>
    <t>改善学生生活标准</t>
  </si>
  <si>
    <t>明显改善</t>
  </si>
  <si>
    <t>反映营养改善计划实施后取得的成效，改善学生生活，增强学生体质</t>
  </si>
  <si>
    <t>持续补助时效</t>
  </si>
  <si>
    <t>学生、家长满意度</t>
  </si>
  <si>
    <t>反映获得补助学生满意度</t>
  </si>
  <si>
    <t>2026年我校在校学生人数1621人，其中非寄宿制学生1458人，寄宿制学生163人，全年公用经费预算资金627800.00元。。资金分配原则：优先保证基本的运转支出，其次是必要的资本性购置支出，再次是项目性支出。其中基本运转支出包括：办公费（含校园文化建设支出）支出比例占总项目经费的30%，水费、电费支出占项目经费的12%，印刷费支出占项目经费的15%，差旅费支出占项目经费的2%，教师培训经费占项目8%，占总项目经费的67%；资本性购置支出占项目经费的13%；项目性支出占项目经费支出的20%，主要用于学校修缮支出；随班就读学生专项经费80%用于学生学习、生活用品支出，20%用于学生康复训练器材购置支出。</t>
  </si>
  <si>
    <t>公用经费补助人数</t>
  </si>
  <si>
    <t>795</t>
  </si>
  <si>
    <t>根据2024年实际在校学生人数补助</t>
  </si>
  <si>
    <t>计划采购复印纸</t>
  </si>
  <si>
    <t>保障学校正常开支，教育教学质量突出</t>
  </si>
  <si>
    <t>补助范围占在校学生数比例</t>
  </si>
  <si>
    <t>按照在校学生测算公用经费</t>
  </si>
  <si>
    <t>资金使用的及时率</t>
  </si>
  <si>
    <t>按资金标准及时完成各项支付目标</t>
  </si>
  <si>
    <t>学校发展带来的效果</t>
  </si>
  <si>
    <t>保障学校教育教学工作正常运转</t>
  </si>
  <si>
    <t>九年义务教育的巩固率</t>
  </si>
  <si>
    <t>学生顺利完成九年义务教育，没有辍学学生</t>
  </si>
  <si>
    <t>教师、学生对学校公用经费的使用满意率高</t>
  </si>
  <si>
    <t>2026年我校在校学生人数1621人，其中非寄宿制学生1458人，寄宿制学生163人，全年公用经费预算资金1216020.00元。非寄宿制学生：1458人×720元/生/年=1049760.00元；寄宿制学生：163人×1020元/生/年=166260.00元；2026年公用经费预算资金合计1216020.00元。上级补助、县级配套按96.4%:3.6%的比例承担，需要中央、省、市补助资金1172243元，县级配套资金43777元。资金分配原则：优先保证基本的运转支出，其次是必要的资本性购置支出，再次是项目性支出。其中基本运转支出包括：办公费（含校园文化建设支出）支出比例占总项目经费的30%，水费、电费支出占项目经费的12%，印刷费支出占项目经费的15%，差旅费支出占项目经费的2%，教师培训经费占项目8%，占总项目经费的67%；资本性购置支出占项目经费的13%；项目性支出占项目经费支出的20%，主要用于学校修缮支出；随班就读学生专项经费80%用于学生学习、生活用品支出，20%用于学生康复训练器材购置支出。</t>
  </si>
  <si>
    <t>教师培训参加人次</t>
  </si>
  <si>
    <t>人次</t>
  </si>
  <si>
    <t>反映2024年教师参加培训次数情况</t>
  </si>
  <si>
    <t>购置电脑数量</t>
  </si>
  <si>
    <t>台/套</t>
  </si>
  <si>
    <t>反映2024年学校购置电脑的数量</t>
  </si>
  <si>
    <t>购置打印纸数量</t>
  </si>
  <si>
    <t>120</t>
  </si>
  <si>
    <t>反映2024年学校购置打印纸的数量</t>
  </si>
  <si>
    <t>培训人员的合格率</t>
  </si>
  <si>
    <t>反映参加培训教师的合格情况</t>
  </si>
  <si>
    <t>资金支付的及时率</t>
  </si>
  <si>
    <t>保障学校工作正常运转</t>
  </si>
  <si>
    <t>反映公用经费支出取得的效果</t>
  </si>
  <si>
    <t>2026年度目标：2026年新平县第四小学家庭经济困难学生生活补助人数为311人，按照寄宿制家庭经济困难学生（含建档立卡等四类学生）小学1250元/生.学年，非寄宿制建档立卡等四类家庭经济困难学生小学625元/生.学年补助。2026年共需义务教育家庭经济困难补助资金276250元。新平县第四小学义务教育家庭经济困难学生生活补助资金实行按学期支付，每学期计划支付1次，每年2次（计划在5月、11月份支付），资金直接支付到学生监护人银行卡。
2026年5月计划支付春季学期义务教育家庭经济困难学生生活补助资金138125元；2026年11月计划支付秋季学期义务教育家庭经济困难学生生活补助资金138125万元；全年预计支付义务教育家庭经济困难学生生活补助资金276250元。支出目标：保障贫困家庭子女都能接受公平有质量的教育，不让一个学生因家庭困难而失学，阻断贫困代际传递。</t>
  </si>
  <si>
    <t>享受困难补助学生数（非寄宿制）</t>
  </si>
  <si>
    <t>180</t>
  </si>
  <si>
    <t>反映2026年享受家庭经济困难生活补助人数</t>
  </si>
  <si>
    <t>享受困难补助学生数（寄宿制）</t>
  </si>
  <si>
    <t>131</t>
  </si>
  <si>
    <t>获补学生准确率</t>
  </si>
  <si>
    <t>反映义务教育家庭经济困难学生认定的准确性情况</t>
  </si>
  <si>
    <t>资金下达后发放时间</t>
  </si>
  <si>
    <t>反映财政资金到位后，及时支付到困难学生监护人银行卡</t>
  </si>
  <si>
    <t>义务教育巩固率</t>
  </si>
  <si>
    <t>反映受助贫困学生完成义务教育的情况</t>
  </si>
  <si>
    <t>受助家庭满意度</t>
  </si>
  <si>
    <t>反映通过抽样调查受助家庭满意度</t>
  </si>
  <si>
    <t>2026年年度目标：根据新平彝族傣族自治县人民政府《关于新平县教育体育系统校园安保服务项目费用纳入县级财政保障的专题会议纪要》（第77期）会议要求，保安、保洁等后勤服务需求，一般通过购买服务方式解决，原则上不再使用编外人员。结合全县机关事业单位2026年度编外聘用人员额度分配，新平县教育体育系统50家单位聘用的138名校园保安要从购买岗位、劳务派遣方式变更为购买服务方式开展清理规范,所需资金纳入县财政予以保障。新平彝族傣族自治县第四小学2026年安保服务费为153000元，所需经费由县级全额配套。</t>
  </si>
  <si>
    <t>安保服务数</t>
  </si>
  <si>
    <t>项</t>
  </si>
  <si>
    <t>反映采购安保服务项目数</t>
  </si>
  <si>
    <t>提升校园安全</t>
  </si>
  <si>
    <t>有效提升</t>
  </si>
  <si>
    <t>服务费发放及时率</t>
  </si>
  <si>
    <t>反映发放单位及时发放补助资金的情况。
发放及时率=在时限内发放资金/应发放资金*100%</t>
  </si>
  <si>
    <t>优化人员结构</t>
  </si>
  <si>
    <t>有效优化</t>
  </si>
  <si>
    <t>反映学校安保水平进一步得到通过，师生安全有保障。</t>
  </si>
  <si>
    <t>可持续时间</t>
  </si>
  <si>
    <t>反映采购安保服务数情况。</t>
  </si>
  <si>
    <t>单位满意度</t>
  </si>
  <si>
    <t>反映获补助受益对象的满意程度。</t>
  </si>
  <si>
    <t>安保人员工资及时发放率</t>
  </si>
  <si>
    <t>98</t>
  </si>
  <si>
    <t>2026年度目标：新平县第四小学2026年度课后服务绩效工资由学生缴纳资金和上级补助资金两部分组成，具体预算如下：1.预计收取课后服务费：1621人×700元=1134700元；2.省级课后服务补助资金：1621人×200元=324200元，全年预计支出课后服务资金合计1458900元。1.2026年1月前：完成项目评审、挂接，保障补助资金按时到位；支出目标：做好经费支出的前期保障工作，按照承担课后服务的课时量计算出教师课后服务费。2.2026年1月—2026年3月：实施项目，争取在9月底前支出课后服务教师绩效工资1458900元，保障资金支出率达100%；支出目标：体现教师多劳多得的原则，推动课后延时服务工作高质量、高效率，努力办好人民满意的教育。</t>
  </si>
  <si>
    <t>发放绩效工资教师数</t>
  </si>
  <si>
    <t>反映获得课后服务绩效工资教师数量情况。</t>
  </si>
  <si>
    <t>参与课后服务学生数</t>
  </si>
  <si>
    <t>1565</t>
  </si>
  <si>
    <t>反映参加课后服务学生人数。</t>
  </si>
  <si>
    <t>课后服务覆盖率</t>
  </si>
  <si>
    <t>反映学生参与课后服务的情况。
课后服务覆盖率=参加课后服务学生数/本校学生人数*100%</t>
  </si>
  <si>
    <t>反映学校及时发放课后服务绩效工资的情况。
发放及时率=在时限内发放资金/应发放资金*100%</t>
  </si>
  <si>
    <t>学生学业负担减轻</t>
  </si>
  <si>
    <t>反映课后服务开展后对学生学业负担的影响情况。</t>
  </si>
  <si>
    <t>持续影响时间</t>
  </si>
  <si>
    <t>反映获补助教师的满意程度和开展课后服务后学生满意度。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</si>
  <si>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</si>
  <si>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</si>
  <si>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</si>
  <si>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</si>
  <si>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</si>
  <si>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</si>
  <si>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</si>
  <si>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</si>
  <si>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</si>
  <si>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</si>
  <si>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</si>
  <si>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</si>
  <si>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</si>
  <si>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</si>
  <si>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</si>
  <si>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试卷速印一体机</t>
  </si>
  <si>
    <t>台</t>
  </si>
  <si>
    <t>复印纸</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</si>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</sst>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numFmts count="10">
    <numFmt numFmtId="44" formatCode="_ &quot;￥&quot;* #,##0.00_ ;_ &quot;￥&quot;* \-#,##0.00_ ;_ &quot;￥&quot;* &quot;-&quot;??_ ;_ @_ "/>
    <numFmt numFmtId="176" formatCode="yyyy/mm/dd"/>
    <numFmt numFmtId="177" formatCode="hh:mm:ss"/>
    <numFmt numFmtId="178" formatCode="#,##0.00;\-#,##0.00;;@"/>
    <numFmt numFmtId="43" formatCode="_ * #,##0.00_ ;_ * \-#,##0.00_ ;_ * &quot;-&quot;??_ ;_ @_ "/>
    <numFmt numFmtId="179" formatCode="yyyy/mm/dd\ hh:mm:ss"/>
    <numFmt numFmtId="42" formatCode="_ &quot;￥&quot;* #,##0_ ;_ &quot;￥&quot;* \-#,##0_ ;_ &quot;￥&quot;* &quot;-&quot;_ ;_ @_ "/>
    <numFmt numFmtId="41" formatCode="_ * #,##0_ ;_ * \-#,##0_ ;_ * &quot;-&quot;_ ;_ @_ "/>
    <numFmt numFmtId="180" formatCode="#,##0;\-#,##0;;@"/>
    <numFmt numFmtId="181" formatCode="#,##0.00_ "/>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1"/>
      <color theme="1"/>
      <name val="宋体"/>
      <charset val="134"/>
      <scheme val="minor"/>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top"/>
    </xf>
    <xf numFmtId="42" fontId="8" fillId="0" borderId="0" applyFont="0" applyFill="0" applyBorder="0" applyAlignment="0" applyProtection="0">
      <alignment vertical="center"/>
    </xf>
    <xf numFmtId="0" fontId="28" fillId="14" borderId="0" applyNumberFormat="0" applyBorder="0" applyAlignment="0" applyProtection="0">
      <alignment vertical="center"/>
    </xf>
    <xf numFmtId="0" fontId="25" fillId="6" borderId="1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179" fontId="2" fillId="0" borderId="1">
      <alignment horizontal="right" vertical="center"/>
    </xf>
    <xf numFmtId="0" fontId="28" fillId="9" borderId="0" applyNumberFormat="0" applyBorder="0" applyAlignment="0" applyProtection="0">
      <alignment vertical="center"/>
    </xf>
    <xf numFmtId="0" fontId="19" fillId="2" borderId="0" applyNumberFormat="0" applyBorder="0" applyAlignment="0" applyProtection="0">
      <alignment vertical="center"/>
    </xf>
    <xf numFmtId="43" fontId="8" fillId="0" borderId="0" applyFont="0" applyFill="0" applyBorder="0" applyAlignment="0" applyProtection="0">
      <alignment vertical="center"/>
    </xf>
    <xf numFmtId="0" fontId="29" fillId="17" borderId="0" applyNumberFormat="0" applyBorder="0" applyAlignment="0" applyProtection="0">
      <alignment vertical="center"/>
    </xf>
    <xf numFmtId="0" fontId="31" fillId="0" borderId="0" applyNumberFormat="0" applyFill="0" applyBorder="0" applyAlignment="0" applyProtection="0">
      <alignment vertical="center"/>
    </xf>
    <xf numFmtId="9" fontId="8" fillId="0" borderId="0" applyFont="0" applyFill="0" applyBorder="0" applyAlignment="0" applyProtection="0">
      <alignment vertical="center"/>
    </xf>
    <xf numFmtId="176" fontId="2" fillId="0" borderId="1">
      <alignment horizontal="right" vertical="center"/>
    </xf>
    <xf numFmtId="0" fontId="18" fillId="0" borderId="0" applyNumberFormat="0" applyFill="0" applyBorder="0" applyAlignment="0" applyProtection="0">
      <alignment vertical="center"/>
    </xf>
    <xf numFmtId="0" fontId="8" fillId="5" borderId="13" applyNumberFormat="0" applyFont="0" applyAlignment="0" applyProtection="0">
      <alignment vertical="center"/>
    </xf>
    <xf numFmtId="0" fontId="29" fillId="22" borderId="0" applyNumberFormat="0" applyBorder="0" applyAlignment="0" applyProtection="0">
      <alignment vertical="center"/>
    </xf>
    <xf numFmtId="0" fontId="1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11" applyNumberFormat="0" applyFill="0" applyAlignment="0" applyProtection="0">
      <alignment vertical="center"/>
    </xf>
    <xf numFmtId="0" fontId="27" fillId="0" borderId="11" applyNumberFormat="0" applyFill="0" applyAlignment="0" applyProtection="0">
      <alignment vertical="center"/>
    </xf>
    <xf numFmtId="0" fontId="29" fillId="16" borderId="0" applyNumberFormat="0" applyBorder="0" applyAlignment="0" applyProtection="0">
      <alignment vertical="center"/>
    </xf>
    <xf numFmtId="0" fontId="17" fillId="0" borderId="15" applyNumberFormat="0" applyFill="0" applyAlignment="0" applyProtection="0">
      <alignment vertical="center"/>
    </xf>
    <xf numFmtId="0" fontId="29" fillId="21" borderId="0" applyNumberFormat="0" applyBorder="0" applyAlignment="0" applyProtection="0">
      <alignment vertical="center"/>
    </xf>
    <xf numFmtId="0" fontId="34" fillId="3" borderId="17" applyNumberFormat="0" applyAlignment="0" applyProtection="0">
      <alignment vertical="center"/>
    </xf>
    <xf numFmtId="0" fontId="22" fillId="3" borderId="12" applyNumberFormat="0" applyAlignment="0" applyProtection="0">
      <alignment vertical="center"/>
    </xf>
    <xf numFmtId="0" fontId="32" fillId="19" borderId="16" applyNumberFormat="0" applyAlignment="0" applyProtection="0">
      <alignment vertical="center"/>
    </xf>
    <xf numFmtId="0" fontId="28" fillId="26" borderId="0" applyNumberFormat="0" applyBorder="0" applyAlignment="0" applyProtection="0">
      <alignment vertical="center"/>
    </xf>
    <xf numFmtId="0" fontId="29" fillId="29" borderId="0" applyNumberFormat="0" applyBorder="0" applyAlignment="0" applyProtection="0">
      <alignment vertical="center"/>
    </xf>
    <xf numFmtId="0" fontId="20" fillId="0" borderId="10" applyNumberFormat="0" applyFill="0" applyAlignment="0" applyProtection="0">
      <alignment vertical="center"/>
    </xf>
    <xf numFmtId="0" fontId="26" fillId="0" borderId="14" applyNumberFormat="0" applyFill="0" applyAlignment="0" applyProtection="0">
      <alignment vertical="center"/>
    </xf>
    <xf numFmtId="0" fontId="30" fillId="18" borderId="0" applyNumberFormat="0" applyBorder="0" applyAlignment="0" applyProtection="0">
      <alignment vertical="center"/>
    </xf>
    <xf numFmtId="0" fontId="24" fillId="4" borderId="0" applyNumberFormat="0" applyBorder="0" applyAlignment="0" applyProtection="0">
      <alignment vertical="center"/>
    </xf>
    <xf numFmtId="10" fontId="2" fillId="0" borderId="1">
      <alignment horizontal="right" vertical="center"/>
    </xf>
    <xf numFmtId="0" fontId="28" fillId="13" borderId="0" applyNumberFormat="0" applyBorder="0" applyAlignment="0" applyProtection="0">
      <alignment vertical="center"/>
    </xf>
    <xf numFmtId="0" fontId="29" fillId="23" borderId="0" applyNumberFormat="0" applyBorder="0" applyAlignment="0" applyProtection="0">
      <alignment vertical="center"/>
    </xf>
    <xf numFmtId="0" fontId="28" fillId="12" borderId="0" applyNumberFormat="0" applyBorder="0" applyAlignment="0" applyProtection="0">
      <alignment vertical="center"/>
    </xf>
    <xf numFmtId="0" fontId="28" fillId="8" borderId="0" applyNumberFormat="0" applyBorder="0" applyAlignment="0" applyProtection="0">
      <alignment vertical="center"/>
    </xf>
    <xf numFmtId="0" fontId="28" fillId="25" borderId="0" applyNumberFormat="0" applyBorder="0" applyAlignment="0" applyProtection="0">
      <alignment vertical="center"/>
    </xf>
    <xf numFmtId="0" fontId="28" fillId="32" borderId="0" applyNumberFormat="0" applyBorder="0" applyAlignment="0" applyProtection="0">
      <alignment vertical="center"/>
    </xf>
    <xf numFmtId="0" fontId="29" fillId="11" borderId="0" applyNumberFormat="0" applyBorder="0" applyAlignment="0" applyProtection="0">
      <alignment vertical="center"/>
    </xf>
    <xf numFmtId="0" fontId="29" fillId="28" borderId="0" applyNumberFormat="0" applyBorder="0" applyAlignment="0" applyProtection="0">
      <alignment vertical="center"/>
    </xf>
    <xf numFmtId="0" fontId="28" fillId="24" borderId="0" applyNumberFormat="0" applyBorder="0" applyAlignment="0" applyProtection="0">
      <alignment vertical="center"/>
    </xf>
    <xf numFmtId="0" fontId="28" fillId="31" borderId="0" applyNumberFormat="0" applyBorder="0" applyAlignment="0" applyProtection="0">
      <alignment vertical="center"/>
    </xf>
    <xf numFmtId="0" fontId="29" fillId="10" borderId="0" applyNumberFormat="0" applyBorder="0" applyAlignment="0" applyProtection="0">
      <alignment vertical="center"/>
    </xf>
    <xf numFmtId="0" fontId="28" fillId="7" borderId="0" applyNumberFormat="0" applyBorder="0" applyAlignment="0" applyProtection="0">
      <alignment vertical="center"/>
    </xf>
    <xf numFmtId="0" fontId="29" fillId="15" borderId="0" applyNumberFormat="0" applyBorder="0" applyAlignment="0" applyProtection="0">
      <alignment vertical="center"/>
    </xf>
    <xf numFmtId="0" fontId="29" fillId="27" borderId="0" applyNumberFormat="0" applyBorder="0" applyAlignment="0" applyProtection="0">
      <alignment vertical="center"/>
    </xf>
    <xf numFmtId="0" fontId="28" fillId="30" borderId="0" applyNumberFormat="0" applyBorder="0" applyAlignment="0" applyProtection="0">
      <alignment vertical="center"/>
    </xf>
    <xf numFmtId="0" fontId="29" fillId="20" borderId="0" applyNumberFormat="0" applyBorder="0" applyAlignment="0" applyProtection="0">
      <alignmen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7" fontId="2" fillId="0" borderId="1">
      <alignment horizontal="right" vertical="center"/>
    </xf>
    <xf numFmtId="180" fontId="2" fillId="0" borderId="1">
      <alignment horizontal="right" vertical="center"/>
    </xf>
    <xf numFmtId="0" fontId="2" fillId="0" borderId="0">
      <alignment vertical="top"/>
      <protection locked="0"/>
    </xf>
  </cellStyleXfs>
  <cellXfs count="9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0" fontId="8" fillId="0" borderId="0" xfId="0" applyFont="1" applyFill="1" applyAlignment="1">
      <alignment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2" xfId="0" applyFont="1" applyFill="1" applyBorder="1" applyAlignment="1">
      <alignment horizontal="center" vertical="center"/>
    </xf>
    <xf numFmtId="0" fontId="11" fillId="0" borderId="1" xfId="57" applyFont="1" applyFill="1" applyBorder="1" applyAlignment="1" applyProtection="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2"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3"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181" fontId="2" fillId="0" borderId="1" xfId="54" applyNumberFormat="1" applyFont="1" applyBorder="1">
      <alignment horizontal="righ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178" fontId="2" fillId="0" borderId="1" xfId="53" applyNumberFormat="1"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5" fillId="0" borderId="0" xfId="0" applyFont="1" applyAlignment="1">
      <alignment horizontal="center" vertical="center"/>
    </xf>
    <xf numFmtId="178" fontId="2" fillId="0" borderId="1" xfId="54">
      <alignment horizontal="right" vertical="center"/>
    </xf>
    <xf numFmtId="0" fontId="2" fillId="0" borderId="1" xfId="0" applyFont="1" applyFill="1" applyBorder="1" applyAlignment="1">
      <alignment horizontal="left" vertical="center"/>
    </xf>
    <xf numFmtId="0" fontId="2" fillId="0" borderId="7" xfId="0" applyFont="1" applyBorder="1" applyAlignment="1">
      <alignment horizontal="left" vertical="center"/>
    </xf>
    <xf numFmtId="0" fontId="12" fillId="0" borderId="7" xfId="0" applyFont="1" applyBorder="1" applyAlignment="1">
      <alignment horizontal="center" vertical="center"/>
    </xf>
    <xf numFmtId="178"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3" xfId="0" applyFont="1" applyBorder="1" applyAlignment="1">
      <alignment horizontal="center" vertical="center"/>
    </xf>
    <xf numFmtId="0" fontId="16" fillId="0" borderId="8" xfId="0" applyFont="1" applyBorder="1" applyAlignment="1">
      <alignment horizontal="center" vertical="center" wrapText="1"/>
    </xf>
    <xf numFmtId="0" fontId="6" fillId="0" borderId="9" xfId="0" applyFont="1" applyBorder="1" applyAlignment="1">
      <alignment horizontal="center" vertical="center"/>
    </xf>
    <xf numFmtId="0" fontId="16" fillId="0" borderId="9" xfId="0" applyFont="1" applyBorder="1" applyAlignment="1">
      <alignment horizontal="center" vertical="center"/>
    </xf>
    <xf numFmtId="178" fontId="12" fillId="0" borderId="1" xfId="54" applyFont="1">
      <alignment horizontal="right" vertical="center"/>
    </xf>
    <xf numFmtId="0" fontId="12" fillId="0" borderId="7"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2"/>
  <sheetViews>
    <sheetView showZeros="0" topLeftCell="B1" workbookViewId="0">
      <selection activeCell="D3" sqref="D3"/>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"单位名称："&amp;"新平彝族傣族自治县第四小学"</f>
        <v>单位名称：新平彝族傣族自治县第四小学</v>
      </c>
      <c r="B3" s="4"/>
      <c r="C3" s="77"/>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20235525.82</v>
      </c>
      <c r="C7" s="14" t="str">
        <f>"一"&amp;"、"&amp;"教育支出"</f>
        <v>一、教育支出</v>
      </c>
      <c r="D7" s="16">
        <v>15981116.82</v>
      </c>
    </row>
    <row r="8" ht="22.5" customHeight="1" spans="1:4">
      <c r="A8" s="14" t="s">
        <v>9</v>
      </c>
      <c r="B8" s="78">
        <v>45110</v>
      </c>
      <c r="C8" s="14" t="str">
        <f>"二"&amp;"、"&amp;"社会保障和就业支出"</f>
        <v>二、社会保障和就业支出</v>
      </c>
      <c r="D8" s="16">
        <v>2107386</v>
      </c>
    </row>
    <row r="9" ht="22.5" customHeight="1" spans="1:4">
      <c r="A9" s="14" t="s">
        <v>10</v>
      </c>
      <c r="B9" s="16"/>
      <c r="C9" s="14" t="str">
        <f>"三"&amp;"、"&amp;"卫生健康支出"</f>
        <v>三、卫生健康支出</v>
      </c>
      <c r="D9" s="16">
        <v>1853915</v>
      </c>
    </row>
    <row r="10" ht="22.5" customHeight="1" spans="1:4">
      <c r="A10" s="14" t="s">
        <v>11</v>
      </c>
      <c r="B10" s="16"/>
      <c r="C10" s="14" t="str">
        <f>"四"&amp;"、"&amp;"住房保障支出"</f>
        <v>四、住房保障支出</v>
      </c>
      <c r="D10" s="16">
        <v>1593108</v>
      </c>
    </row>
    <row r="11" ht="22.5" customHeight="1" spans="1:4">
      <c r="A11" s="14" t="s">
        <v>12</v>
      </c>
      <c r="B11" s="16">
        <v>1300000</v>
      </c>
      <c r="C11" s="79" t="s">
        <v>13</v>
      </c>
      <c r="D11" s="78">
        <v>45110</v>
      </c>
    </row>
    <row r="12" ht="22.5" customHeight="1" spans="1:4">
      <c r="A12" s="14" t="s">
        <v>14</v>
      </c>
      <c r="B12" s="16"/>
      <c r="C12" s="14"/>
      <c r="D12" s="16"/>
    </row>
    <row r="13" ht="22.5" customHeight="1" spans="1:4">
      <c r="A13" s="14" t="s">
        <v>15</v>
      </c>
      <c r="B13" s="16"/>
      <c r="C13" s="14"/>
      <c r="D13" s="16"/>
    </row>
    <row r="14" ht="22.5" customHeight="1" spans="1:4">
      <c r="A14" s="14" t="s">
        <v>16</v>
      </c>
      <c r="B14" s="16"/>
      <c r="C14" s="14"/>
      <c r="D14" s="16"/>
    </row>
    <row r="15" ht="22.5" customHeight="1" spans="1:4">
      <c r="A15" s="80" t="s">
        <v>17</v>
      </c>
      <c r="B15" s="16"/>
      <c r="C15" s="83"/>
      <c r="D15" s="16"/>
    </row>
    <row r="16" ht="22.5" customHeight="1" spans="1:4">
      <c r="A16" s="80" t="s">
        <v>18</v>
      </c>
      <c r="B16" s="16">
        <v>1300000</v>
      </c>
      <c r="C16" s="83"/>
      <c r="D16" s="16"/>
    </row>
    <row r="17" ht="22.5" customHeight="1" spans="1:4">
      <c r="A17" s="80"/>
      <c r="B17" s="16"/>
      <c r="C17" s="83"/>
      <c r="D17" s="16"/>
    </row>
    <row r="18" ht="22.5" customHeight="1" spans="1:4">
      <c r="A18" s="81" t="s">
        <v>19</v>
      </c>
      <c r="B18" s="90">
        <v>21580635.82</v>
      </c>
      <c r="C18" s="83" t="s">
        <v>20</v>
      </c>
      <c r="D18" s="90">
        <v>21580635.82</v>
      </c>
    </row>
    <row r="19" ht="22.5" customHeight="1" spans="1:4">
      <c r="A19" s="91" t="s">
        <v>21</v>
      </c>
      <c r="B19" s="16"/>
      <c r="C19" s="92" t="s">
        <v>22</v>
      </c>
      <c r="D19" s="59"/>
    </row>
    <row r="20" ht="22.5" customHeight="1" spans="1:4">
      <c r="A20" s="80" t="s">
        <v>23</v>
      </c>
      <c r="B20" s="82"/>
      <c r="C20" s="80" t="s">
        <v>23</v>
      </c>
      <c r="D20" s="82"/>
    </row>
    <row r="21" ht="22.5" customHeight="1" spans="1:4">
      <c r="A21" s="80" t="s">
        <v>24</v>
      </c>
      <c r="B21" s="82"/>
      <c r="C21" s="80" t="s">
        <v>25</v>
      </c>
      <c r="D21" s="82"/>
    </row>
    <row r="22" ht="22.5" customHeight="1" spans="1:4">
      <c r="A22" s="81" t="s">
        <v>26</v>
      </c>
      <c r="B22" s="90">
        <v>21580635.82</v>
      </c>
      <c r="C22" s="83" t="s">
        <v>27</v>
      </c>
      <c r="D22" s="90">
        <v>21580635.82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0"/>
  <sheetViews>
    <sheetView showZeros="0" workbookViewId="0">
      <selection activeCell="Q3" sqref="Q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7" t="s">
        <v>415</v>
      </c>
    </row>
    <row r="2" ht="37.5" customHeight="1" spans="1:6">
      <c r="A2" s="3" t="s">
        <v>416</v>
      </c>
      <c r="B2" s="3"/>
      <c r="C2" s="3"/>
      <c r="D2" s="3"/>
      <c r="E2" s="3"/>
      <c r="F2" s="3"/>
    </row>
    <row r="3" ht="18.75" customHeight="1" spans="1:6">
      <c r="A3" s="48" t="str">
        <f>"单位名称："&amp;"新平彝族傣族自治县第四小学"</f>
        <v>单位名称：新平彝族傣族自治县第四小学</v>
      </c>
      <c r="B3" s="48"/>
      <c r="C3" s="48"/>
      <c r="D3" s="49"/>
      <c r="E3" s="49"/>
      <c r="F3" s="50" t="s">
        <v>30</v>
      </c>
    </row>
    <row r="4" ht="18.75" customHeight="1" spans="1:6">
      <c r="A4" s="12" t="s">
        <v>143</v>
      </c>
      <c r="B4" s="12" t="s">
        <v>60</v>
      </c>
      <c r="C4" s="12" t="s">
        <v>61</v>
      </c>
      <c r="D4" s="51" t="s">
        <v>417</v>
      </c>
      <c r="E4" s="51"/>
      <c r="F4" s="51"/>
    </row>
    <row r="5" ht="18.75" customHeight="1" spans="1:6">
      <c r="A5" s="12" t="s">
        <v>60</v>
      </c>
      <c r="B5" s="12" t="s">
        <v>60</v>
      </c>
      <c r="C5" s="12" t="s">
        <v>61</v>
      </c>
      <c r="D5" s="51" t="s">
        <v>35</v>
      </c>
      <c r="E5" s="51" t="s">
        <v>64</v>
      </c>
      <c r="F5" s="51" t="s">
        <v>65</v>
      </c>
    </row>
    <row r="6" ht="18.75" customHeight="1" spans="1:6">
      <c r="A6" s="13" t="s">
        <v>47</v>
      </c>
      <c r="B6" s="13">
        <v>2</v>
      </c>
      <c r="C6" s="13">
        <v>3</v>
      </c>
      <c r="D6" s="13" t="s">
        <v>50</v>
      </c>
      <c r="E6" s="13" t="s">
        <v>51</v>
      </c>
      <c r="F6" s="13" t="s">
        <v>52</v>
      </c>
    </row>
    <row r="7" ht="18.75" customHeight="1" spans="1:6">
      <c r="A7" s="13" t="s">
        <v>57</v>
      </c>
      <c r="B7" s="52">
        <v>229</v>
      </c>
      <c r="C7" s="53" t="s">
        <v>70</v>
      </c>
      <c r="D7" s="54">
        <v>45110</v>
      </c>
      <c r="E7" s="54">
        <v>45110</v>
      </c>
      <c r="F7" s="13"/>
    </row>
    <row r="8" ht="18.75" customHeight="1" spans="1:6">
      <c r="A8" s="13"/>
      <c r="B8" s="55">
        <v>22960</v>
      </c>
      <c r="C8" s="56" t="s">
        <v>112</v>
      </c>
      <c r="D8" s="54">
        <v>45110</v>
      </c>
      <c r="E8" s="54">
        <v>45110</v>
      </c>
      <c r="F8" s="13"/>
    </row>
    <row r="9" ht="20.25" customHeight="1" spans="1:6">
      <c r="A9" s="15"/>
      <c r="B9" s="57">
        <v>2296003</v>
      </c>
      <c r="C9" s="57" t="s">
        <v>113</v>
      </c>
      <c r="D9" s="54">
        <v>45110</v>
      </c>
      <c r="E9" s="54">
        <v>45110</v>
      </c>
      <c r="F9" s="16"/>
    </row>
    <row r="10" ht="20.25" customHeight="1" spans="1:6">
      <c r="A10" s="58" t="s">
        <v>114</v>
      </c>
      <c r="B10" s="58"/>
      <c r="C10" s="58"/>
      <c r="D10" s="54">
        <v>45110</v>
      </c>
      <c r="E10" s="54">
        <v>45110</v>
      </c>
      <c r="F10" s="59"/>
    </row>
  </sheetData>
  <mergeCells count="7">
    <mergeCell ref="A2:F2"/>
    <mergeCell ref="A3:C3"/>
    <mergeCell ref="D4:F4"/>
    <mergeCell ref="A10:C10"/>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11"/>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1"/>
      <c r="B1" s="41"/>
      <c r="C1" s="41"/>
      <c r="D1" s="41"/>
      <c r="E1" s="41"/>
      <c r="F1" s="41"/>
      <c r="G1" s="41"/>
      <c r="H1" s="41"/>
      <c r="I1" s="41"/>
      <c r="J1" s="41"/>
      <c r="K1" s="41"/>
      <c r="L1" s="41"/>
      <c r="M1" s="41"/>
      <c r="N1" s="41"/>
      <c r="O1" s="41"/>
      <c r="P1" s="41"/>
      <c r="Q1" s="20" t="s">
        <v>418</v>
      </c>
    </row>
    <row r="2" ht="45" customHeight="1" spans="1:17">
      <c r="A2" s="36" t="s">
        <v>419</v>
      </c>
      <c r="B2" s="36"/>
      <c r="C2" s="36"/>
      <c r="D2" s="36"/>
      <c r="E2" s="36"/>
      <c r="F2" s="36"/>
      <c r="G2" s="36"/>
      <c r="H2" s="36"/>
      <c r="I2" s="36"/>
      <c r="J2" s="36"/>
      <c r="K2" s="36"/>
      <c r="L2" s="36"/>
      <c r="M2" s="36"/>
      <c r="N2" s="45"/>
      <c r="O2" s="45"/>
      <c r="P2" s="45"/>
      <c r="Q2" s="45"/>
    </row>
    <row r="3" ht="20.25" customHeight="1" spans="1:17">
      <c r="A3" s="19" t="str">
        <f>"单位名称："&amp;"新平彝族傣族自治县第四小学"</f>
        <v>单位名称：新平彝族傣族自治县第四小学</v>
      </c>
      <c r="B3" s="19"/>
      <c r="C3" s="19"/>
      <c r="D3" s="19"/>
      <c r="E3" s="19"/>
      <c r="F3" s="19"/>
      <c r="G3" s="19"/>
      <c r="H3" s="19"/>
      <c r="I3" s="19"/>
      <c r="J3" s="19"/>
      <c r="K3" s="19"/>
      <c r="L3" s="19"/>
      <c r="M3" s="19"/>
      <c r="N3" s="19"/>
      <c r="O3" s="19"/>
      <c r="P3" s="19"/>
      <c r="Q3" s="20" t="s">
        <v>30</v>
      </c>
    </row>
    <row r="4" ht="20.25" customHeight="1" spans="1:17">
      <c r="A4" s="22" t="s">
        <v>420</v>
      </c>
      <c r="B4" s="22" t="s">
        <v>421</v>
      </c>
      <c r="C4" s="22" t="s">
        <v>422</v>
      </c>
      <c r="D4" s="22" t="s">
        <v>423</v>
      </c>
      <c r="E4" s="22" t="s">
        <v>424</v>
      </c>
      <c r="F4" s="22" t="s">
        <v>425</v>
      </c>
      <c r="G4" s="22" t="s">
        <v>150</v>
      </c>
      <c r="H4" s="22"/>
      <c r="I4" s="22"/>
      <c r="J4" s="22"/>
      <c r="K4" s="22"/>
      <c r="L4" s="22"/>
      <c r="M4" s="22"/>
      <c r="N4" s="22"/>
      <c r="O4" s="22"/>
      <c r="P4" s="22"/>
      <c r="Q4" s="22"/>
    </row>
    <row r="5" ht="20.25" customHeight="1" spans="1:17">
      <c r="A5" s="22" t="s">
        <v>426</v>
      </c>
      <c r="B5" s="22" t="s">
        <v>421</v>
      </c>
      <c r="C5" s="22" t="s">
        <v>422</v>
      </c>
      <c r="D5" s="22" t="s">
        <v>423</v>
      </c>
      <c r="E5" s="22" t="s">
        <v>424</v>
      </c>
      <c r="F5" s="22" t="s">
        <v>425</v>
      </c>
      <c r="G5" s="22" t="s">
        <v>33</v>
      </c>
      <c r="H5" s="22" t="s">
        <v>36</v>
      </c>
      <c r="I5" s="22" t="s">
        <v>427</v>
      </c>
      <c r="J5" s="22" t="s">
        <v>428</v>
      </c>
      <c r="K5" s="22" t="s">
        <v>39</v>
      </c>
      <c r="L5" s="22" t="s">
        <v>429</v>
      </c>
      <c r="M5" s="22" t="s">
        <v>63</v>
      </c>
      <c r="N5" s="22"/>
      <c r="O5" s="22"/>
      <c r="P5" s="22"/>
      <c r="Q5" s="22"/>
    </row>
    <row r="6" ht="32.4" customHeight="1" spans="1:17">
      <c r="A6" s="22"/>
      <c r="B6" s="22"/>
      <c r="C6" s="22"/>
      <c r="D6" s="22"/>
      <c r="E6" s="22"/>
      <c r="F6" s="22"/>
      <c r="G6" s="22"/>
      <c r="H6" s="22" t="s">
        <v>35</v>
      </c>
      <c r="I6" s="22"/>
      <c r="J6" s="22"/>
      <c r="K6" s="22"/>
      <c r="L6" s="22" t="s">
        <v>35</v>
      </c>
      <c r="M6" s="22" t="s">
        <v>42</v>
      </c>
      <c r="N6" s="22" t="s">
        <v>43</v>
      </c>
      <c r="O6" s="46" t="s">
        <v>44</v>
      </c>
      <c r="P6" s="46" t="s">
        <v>45</v>
      </c>
      <c r="Q6" s="46" t="s">
        <v>46</v>
      </c>
    </row>
    <row r="7" ht="20.25" customHeight="1" spans="1:17">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row>
    <row r="8" ht="20.25" customHeight="1" spans="1:17">
      <c r="A8" s="42" t="s">
        <v>202</v>
      </c>
      <c r="B8" s="23"/>
      <c r="C8" s="23"/>
      <c r="D8" s="43"/>
      <c r="E8" s="43"/>
      <c r="F8" s="43"/>
      <c r="G8" s="43">
        <v>51000</v>
      </c>
      <c r="H8" s="43">
        <v>51000</v>
      </c>
      <c r="I8" s="43"/>
      <c r="J8" s="39"/>
      <c r="K8" s="39"/>
      <c r="L8" s="43"/>
      <c r="M8" s="43"/>
      <c r="N8" s="43"/>
      <c r="O8" s="43"/>
      <c r="P8" s="43"/>
      <c r="Q8" s="43"/>
    </row>
    <row r="9" ht="20.25" customHeight="1" spans="1:17">
      <c r="A9" s="23"/>
      <c r="B9" s="23" t="s">
        <v>430</v>
      </c>
      <c r="C9" s="23" t="str">
        <f>"A02021201"&amp;"  "&amp;"速印机"</f>
        <v>A02021201  速印机</v>
      </c>
      <c r="D9" s="44" t="s">
        <v>431</v>
      </c>
      <c r="E9" s="24">
        <v>1</v>
      </c>
      <c r="F9" s="43"/>
      <c r="G9" s="43">
        <v>35000</v>
      </c>
      <c r="H9" s="39">
        <v>35000</v>
      </c>
      <c r="I9" s="39"/>
      <c r="J9" s="39"/>
      <c r="K9" s="39"/>
      <c r="L9" s="43"/>
      <c r="M9" s="43"/>
      <c r="N9" s="43"/>
      <c r="O9" s="43"/>
      <c r="P9" s="43"/>
      <c r="Q9" s="43"/>
    </row>
    <row r="10" ht="20.25" customHeight="1" spans="1:17">
      <c r="A10" s="23"/>
      <c r="B10" s="23" t="s">
        <v>432</v>
      </c>
      <c r="C10" s="23" t="str">
        <f>"A05040101"&amp;"  "&amp;"复印纸"</f>
        <v>A05040101  复印纸</v>
      </c>
      <c r="D10" s="44" t="s">
        <v>305</v>
      </c>
      <c r="E10" s="24">
        <v>100</v>
      </c>
      <c r="F10" s="43"/>
      <c r="G10" s="43">
        <v>16000</v>
      </c>
      <c r="H10" s="39">
        <v>16000</v>
      </c>
      <c r="I10" s="39"/>
      <c r="J10" s="39"/>
      <c r="K10" s="39"/>
      <c r="L10" s="43"/>
      <c r="M10" s="43"/>
      <c r="N10" s="43"/>
      <c r="O10" s="43"/>
      <c r="P10" s="43"/>
      <c r="Q10" s="43"/>
    </row>
    <row r="11" ht="20.25" customHeight="1" spans="1:17">
      <c r="A11" s="24" t="s">
        <v>33</v>
      </c>
      <c r="B11" s="24"/>
      <c r="C11" s="24"/>
      <c r="D11" s="44"/>
      <c r="E11" s="44"/>
      <c r="F11" s="43"/>
      <c r="G11" s="43">
        <v>51000</v>
      </c>
      <c r="H11" s="43">
        <v>51000</v>
      </c>
      <c r="I11" s="43"/>
      <c r="J11" s="43"/>
      <c r="K11" s="43"/>
      <c r="L11" s="43"/>
      <c r="M11" s="43"/>
      <c r="N11" s="43"/>
      <c r="O11" s="43"/>
      <c r="P11" s="43"/>
      <c r="Q11" s="43"/>
    </row>
  </sheetData>
  <mergeCells count="17">
    <mergeCell ref="A1:M1"/>
    <mergeCell ref="A2:Q2"/>
    <mergeCell ref="A3:M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2"/>
  <sheetViews>
    <sheetView showZeros="0" workbookViewId="0">
      <selection activeCell="A12" sqref="A12"/>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433</v>
      </c>
    </row>
    <row r="2" ht="45" customHeight="1" spans="1:14">
      <c r="A2" s="36" t="s">
        <v>434</v>
      </c>
      <c r="B2" s="36"/>
      <c r="C2" s="36"/>
      <c r="D2" s="36"/>
      <c r="E2" s="36"/>
      <c r="F2" s="36"/>
      <c r="G2" s="36"/>
      <c r="H2" s="36"/>
      <c r="I2" s="36"/>
      <c r="J2" s="36"/>
      <c r="K2" s="36"/>
      <c r="L2" s="36"/>
      <c r="M2" s="36"/>
      <c r="N2" s="36"/>
    </row>
    <row r="3" ht="20.25" customHeight="1" spans="1:14">
      <c r="A3" s="19" t="str">
        <f>"单位名称："&amp;"新平彝族傣族自治县第四小学"</f>
        <v>单位名称：新平彝族傣族自治县第四小学</v>
      </c>
      <c r="B3" s="19"/>
      <c r="C3" s="19"/>
      <c r="D3" s="19"/>
      <c r="E3" s="19"/>
      <c r="F3" s="19"/>
      <c r="G3" s="19"/>
      <c r="H3" s="19"/>
      <c r="I3" s="20"/>
      <c r="J3" s="20"/>
      <c r="K3" s="20"/>
      <c r="L3" s="20"/>
      <c r="M3" s="20"/>
      <c r="N3" s="20" t="s">
        <v>30</v>
      </c>
    </row>
    <row r="4" ht="27.15" customHeight="1" spans="1:14">
      <c r="A4" s="37" t="s">
        <v>420</v>
      </c>
      <c r="B4" s="37" t="s">
        <v>435</v>
      </c>
      <c r="C4" s="37" t="s">
        <v>436</v>
      </c>
      <c r="D4" s="37" t="s">
        <v>150</v>
      </c>
      <c r="E4" s="37"/>
      <c r="F4" s="37"/>
      <c r="G4" s="37"/>
      <c r="H4" s="37"/>
      <c r="I4" s="37"/>
      <c r="J4" s="37"/>
      <c r="K4" s="37"/>
      <c r="L4" s="37"/>
      <c r="M4" s="37"/>
      <c r="N4" s="37"/>
    </row>
    <row r="5" ht="23.4" customHeight="1" spans="1:14">
      <c r="A5" s="37" t="s">
        <v>426</v>
      </c>
      <c r="B5" s="37"/>
      <c r="C5" s="37" t="s">
        <v>437</v>
      </c>
      <c r="D5" s="37" t="s">
        <v>33</v>
      </c>
      <c r="E5" s="37" t="s">
        <v>36</v>
      </c>
      <c r="F5" s="37" t="s">
        <v>427</v>
      </c>
      <c r="G5" s="37" t="s">
        <v>428</v>
      </c>
      <c r="H5" s="37" t="s">
        <v>39</v>
      </c>
      <c r="I5" s="37" t="s">
        <v>429</v>
      </c>
      <c r="J5" s="37"/>
      <c r="K5" s="37"/>
      <c r="L5" s="37"/>
      <c r="M5" s="37"/>
      <c r="N5" s="37"/>
    </row>
    <row r="6" ht="28.65" customHeight="1" spans="1:14">
      <c r="A6" s="37"/>
      <c r="B6" s="37"/>
      <c r="C6" s="37"/>
      <c r="D6" s="37"/>
      <c r="E6" s="37" t="s">
        <v>35</v>
      </c>
      <c r="F6" s="37"/>
      <c r="G6" s="37"/>
      <c r="H6" s="37"/>
      <c r="I6" s="37" t="s">
        <v>35</v>
      </c>
      <c r="J6" s="37" t="s">
        <v>42</v>
      </c>
      <c r="K6" s="37" t="s">
        <v>43</v>
      </c>
      <c r="L6" s="40" t="s">
        <v>44</v>
      </c>
      <c r="M6" s="40" t="s">
        <v>45</v>
      </c>
      <c r="N6" s="40" t="s">
        <v>46</v>
      </c>
    </row>
    <row r="7" ht="20.25" customHeight="1" spans="1:14">
      <c r="A7" s="38">
        <v>1</v>
      </c>
      <c r="B7" s="38">
        <v>2</v>
      </c>
      <c r="C7" s="38">
        <v>3</v>
      </c>
      <c r="D7" s="38">
        <v>4</v>
      </c>
      <c r="E7" s="38">
        <v>5</v>
      </c>
      <c r="F7" s="38">
        <v>6</v>
      </c>
      <c r="G7" s="38">
        <v>7</v>
      </c>
      <c r="H7" s="38">
        <v>8</v>
      </c>
      <c r="I7" s="38">
        <v>9</v>
      </c>
      <c r="J7" s="38">
        <v>10</v>
      </c>
      <c r="K7" s="38">
        <v>11</v>
      </c>
      <c r="L7" s="38">
        <v>12</v>
      </c>
      <c r="M7" s="38">
        <v>13</v>
      </c>
      <c r="N7" s="38">
        <v>14</v>
      </c>
    </row>
    <row r="8" ht="20.25" customHeight="1" spans="1:14">
      <c r="A8" s="23"/>
      <c r="B8" s="23"/>
      <c r="C8" s="23"/>
      <c r="D8" s="39"/>
      <c r="E8" s="39"/>
      <c r="F8" s="39"/>
      <c r="G8" s="39"/>
      <c r="H8" s="39"/>
      <c r="I8" s="39"/>
      <c r="J8" s="39"/>
      <c r="K8" s="39"/>
      <c r="L8" s="39"/>
      <c r="M8" s="39"/>
      <c r="N8" s="39"/>
    </row>
    <row r="9" ht="20.25" customHeight="1" spans="1:14">
      <c r="A9" s="23"/>
      <c r="B9" s="23"/>
      <c r="C9" s="23"/>
      <c r="D9" s="39"/>
      <c r="E9" s="39"/>
      <c r="F9" s="39"/>
      <c r="G9" s="39"/>
      <c r="H9" s="39"/>
      <c r="I9" s="39"/>
      <c r="J9" s="39"/>
      <c r="K9" s="39"/>
      <c r="L9" s="39"/>
      <c r="M9" s="39"/>
      <c r="N9" s="39"/>
    </row>
    <row r="10" ht="20.25" customHeight="1" spans="1:14">
      <c r="A10" s="24" t="s">
        <v>33</v>
      </c>
      <c r="B10" s="24"/>
      <c r="C10" s="24"/>
      <c r="D10" s="39"/>
      <c r="E10" s="39"/>
      <c r="F10" s="39"/>
      <c r="G10" s="39"/>
      <c r="H10" s="39"/>
      <c r="I10" s="39"/>
      <c r="J10" s="39"/>
      <c r="K10" s="39"/>
      <c r="L10" s="39"/>
      <c r="M10" s="39"/>
      <c r="N10" s="39"/>
    </row>
    <row r="12" customHeight="1" spans="1:1">
      <c r="A12" s="18" t="s">
        <v>140</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10"/>
  <sheetViews>
    <sheetView showZeros="0" workbookViewId="0">
      <selection activeCell="A10" sqref="A10"/>
    </sheetView>
  </sheetViews>
  <sheetFormatPr defaultColWidth="8.85" defaultRowHeight="15" customHeight="1"/>
  <cols>
    <col min="1" max="1" width="37.1416666666667" customWidth="1"/>
    <col min="2" max="16" width="17.1416666666667" customWidth="1"/>
  </cols>
  <sheetData>
    <row r="1" ht="24.15" customHeight="1" spans="1:16">
      <c r="A1" s="19"/>
      <c r="B1" s="19"/>
      <c r="C1" s="19"/>
      <c r="D1" s="19"/>
      <c r="E1" s="19"/>
      <c r="F1" s="19"/>
      <c r="G1" s="19"/>
      <c r="H1" s="19"/>
      <c r="I1" s="19"/>
      <c r="J1" s="19"/>
      <c r="K1" s="19"/>
      <c r="L1" s="19"/>
      <c r="M1" s="19"/>
      <c r="N1" s="19"/>
      <c r="O1" s="19"/>
      <c r="P1" s="20" t="s">
        <v>438</v>
      </c>
    </row>
    <row r="2" ht="45.15" customHeight="1" spans="1:16">
      <c r="A2" s="25" t="s">
        <v>439</v>
      </c>
      <c r="B2" s="25"/>
      <c r="C2" s="25"/>
      <c r="D2" s="25"/>
      <c r="E2" s="25"/>
      <c r="F2" s="25"/>
      <c r="G2" s="25"/>
      <c r="H2" s="25"/>
      <c r="I2" s="25"/>
      <c r="J2" s="25"/>
      <c r="K2" s="25"/>
      <c r="L2" s="25"/>
      <c r="M2" s="25"/>
      <c r="N2" s="25"/>
      <c r="O2" s="25"/>
      <c r="P2" s="25"/>
    </row>
    <row r="3" ht="18.75" customHeight="1" spans="1:16">
      <c r="A3" s="19" t="str">
        <f>"单位名称："&amp;"新平彝族傣族自治县第四小学"</f>
        <v>单位名称：新平彝族傣族自治县第四小学</v>
      </c>
      <c r="B3" s="19"/>
      <c r="C3" s="19"/>
      <c r="D3" s="19"/>
      <c r="E3" s="19"/>
      <c r="F3" s="19"/>
      <c r="G3" s="19"/>
      <c r="H3" s="19"/>
      <c r="I3" s="19"/>
      <c r="J3" s="19"/>
      <c r="K3" s="19"/>
      <c r="L3" s="19"/>
      <c r="M3" s="19"/>
      <c r="N3" s="19"/>
      <c r="O3" s="19"/>
      <c r="P3" s="20" t="s">
        <v>30</v>
      </c>
    </row>
    <row r="4" ht="22.5" customHeight="1" spans="1:16">
      <c r="A4" s="28" t="s">
        <v>440</v>
      </c>
      <c r="B4" s="28" t="s">
        <v>150</v>
      </c>
      <c r="C4" s="28"/>
      <c r="D4" s="28"/>
      <c r="E4" s="29" t="s">
        <v>441</v>
      </c>
      <c r="F4" s="29"/>
      <c r="G4" s="29"/>
      <c r="H4" s="29"/>
      <c r="I4" s="29"/>
      <c r="J4" s="29"/>
      <c r="K4" s="29"/>
      <c r="L4" s="29"/>
      <c r="M4" s="29"/>
      <c r="N4" s="29"/>
      <c r="O4" s="29"/>
      <c r="P4" s="29"/>
    </row>
    <row r="5" ht="22.5" customHeight="1" spans="1:16">
      <c r="A5" s="28"/>
      <c r="B5" s="28" t="s">
        <v>33</v>
      </c>
      <c r="C5" s="28" t="s">
        <v>36</v>
      </c>
      <c r="D5" s="28" t="s">
        <v>427</v>
      </c>
      <c r="E5" s="30" t="s">
        <v>442</v>
      </c>
      <c r="F5" s="30" t="s">
        <v>443</v>
      </c>
      <c r="G5" s="30" t="s">
        <v>444</v>
      </c>
      <c r="H5" s="30" t="s">
        <v>445</v>
      </c>
      <c r="I5" s="30" t="s">
        <v>446</v>
      </c>
      <c r="J5" s="30" t="s">
        <v>447</v>
      </c>
      <c r="K5" s="30" t="s">
        <v>448</v>
      </c>
      <c r="L5" s="30" t="s">
        <v>449</v>
      </c>
      <c r="M5" s="30" t="s">
        <v>450</v>
      </c>
      <c r="N5" s="30" t="s">
        <v>451</v>
      </c>
      <c r="O5" s="30" t="s">
        <v>452</v>
      </c>
      <c r="P5" s="30" t="s">
        <v>453</v>
      </c>
    </row>
    <row r="6" ht="18.75" customHeight="1" spans="1:16">
      <c r="A6" s="24" t="s">
        <v>47</v>
      </c>
      <c r="B6" s="24" t="s">
        <v>48</v>
      </c>
      <c r="C6" s="24" t="s">
        <v>49</v>
      </c>
      <c r="D6" s="24" t="s">
        <v>50</v>
      </c>
      <c r="E6" s="31">
        <v>5</v>
      </c>
      <c r="F6" s="32">
        <v>6</v>
      </c>
      <c r="G6" s="31">
        <v>7</v>
      </c>
      <c r="H6" s="32">
        <v>8</v>
      </c>
      <c r="I6" s="31">
        <v>9</v>
      </c>
      <c r="J6" s="32">
        <v>10</v>
      </c>
      <c r="K6" s="31">
        <v>11</v>
      </c>
      <c r="L6" s="32">
        <v>12</v>
      </c>
      <c r="M6" s="31">
        <v>13</v>
      </c>
      <c r="N6" s="33">
        <v>14</v>
      </c>
      <c r="O6" s="34">
        <v>15</v>
      </c>
      <c r="P6" s="35">
        <v>16</v>
      </c>
    </row>
    <row r="7" ht="18.75" customHeight="1" spans="1:16">
      <c r="A7" s="23"/>
      <c r="B7" s="23"/>
      <c r="C7" s="23"/>
      <c r="D7" s="23"/>
      <c r="E7" s="23"/>
      <c r="F7" s="23"/>
      <c r="G7" s="23"/>
      <c r="H7" s="23"/>
      <c r="I7" s="23"/>
      <c r="J7" s="23"/>
      <c r="K7" s="23"/>
      <c r="L7" s="23"/>
      <c r="M7" s="23"/>
      <c r="N7" s="23"/>
      <c r="O7" s="23"/>
      <c r="P7" s="23"/>
    </row>
    <row r="8" ht="18.75" customHeight="1" spans="1:16">
      <c r="A8" s="24"/>
      <c r="B8" s="23"/>
      <c r="C8" s="23"/>
      <c r="D8" s="23"/>
      <c r="E8" s="23"/>
      <c r="F8" s="23"/>
      <c r="G8" s="23"/>
      <c r="H8" s="23"/>
      <c r="I8" s="23"/>
      <c r="J8" s="23"/>
      <c r="K8" s="23"/>
      <c r="L8" s="23"/>
      <c r="M8" s="23"/>
      <c r="N8" s="23"/>
      <c r="O8" s="23"/>
      <c r="P8" s="23"/>
    </row>
    <row r="10" customHeight="1" spans="1:1">
      <c r="A10" s="18" t="s">
        <v>140</v>
      </c>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9"/>
  <sheetViews>
    <sheetView showZeros="0" workbookViewId="0">
      <selection activeCell="B1" sqref="B1"/>
    </sheetView>
  </sheetViews>
  <sheetFormatPr defaultColWidth="8.85" defaultRowHeight="15" customHeight="1"/>
  <cols>
    <col min="1" max="1" width="32.625" customWidth="1"/>
    <col min="2" max="10" width="28.575" customWidth="1"/>
  </cols>
  <sheetData>
    <row r="1" ht="18.75" customHeight="1" spans="1:10">
      <c r="A1" s="19"/>
      <c r="B1" s="19"/>
      <c r="C1" s="19"/>
      <c r="D1" s="19"/>
      <c r="E1" s="19"/>
      <c r="F1" s="19"/>
      <c r="G1" s="19"/>
      <c r="H1" s="19"/>
      <c r="I1" s="19"/>
      <c r="J1" s="20" t="s">
        <v>454</v>
      </c>
    </row>
    <row r="2" ht="52.05" customHeight="1" spans="1:10">
      <c r="A2" s="25" t="s">
        <v>455</v>
      </c>
      <c r="B2" s="26"/>
      <c r="C2" s="26"/>
      <c r="D2" s="26"/>
      <c r="E2" s="26"/>
      <c r="F2" s="26"/>
      <c r="G2" s="26"/>
      <c r="H2" s="26"/>
      <c r="I2" s="26"/>
      <c r="J2" s="26"/>
    </row>
    <row r="3" ht="21.3" customHeight="1" spans="1:10">
      <c r="A3" s="19" t="str">
        <f>"单位名称："&amp;"新平彝族傣族自治县第四小学"</f>
        <v>单位名称：新平彝族傣族自治县第四小学</v>
      </c>
      <c r="B3" s="19"/>
      <c r="C3" s="19"/>
      <c r="D3" s="27"/>
      <c r="E3" s="27"/>
      <c r="F3" s="27"/>
      <c r="G3" s="27"/>
      <c r="H3" s="27"/>
      <c r="I3" s="27"/>
      <c r="J3" s="27"/>
    </row>
    <row r="4" ht="27.15" customHeight="1" spans="1:10">
      <c r="A4" s="22" t="s">
        <v>239</v>
      </c>
      <c r="B4" s="22" t="s">
        <v>240</v>
      </c>
      <c r="C4" s="22" t="s">
        <v>241</v>
      </c>
      <c r="D4" s="22" t="s">
        <v>242</v>
      </c>
      <c r="E4" s="22" t="s">
        <v>243</v>
      </c>
      <c r="F4" s="22" t="s">
        <v>244</v>
      </c>
      <c r="G4" s="22" t="s">
        <v>245</v>
      </c>
      <c r="H4" s="22" t="s">
        <v>246</v>
      </c>
      <c r="I4" s="22" t="s">
        <v>247</v>
      </c>
      <c r="J4" s="22" t="s">
        <v>248</v>
      </c>
    </row>
    <row r="5" ht="18.75" customHeight="1" spans="1:10">
      <c r="A5" s="22" t="s">
        <v>47</v>
      </c>
      <c r="B5" s="22" t="s">
        <v>48</v>
      </c>
      <c r="C5" s="22" t="s">
        <v>49</v>
      </c>
      <c r="D5" s="22" t="s">
        <v>50</v>
      </c>
      <c r="E5" s="22" t="s">
        <v>51</v>
      </c>
      <c r="F5" s="22" t="s">
        <v>52</v>
      </c>
      <c r="G5" s="22" t="s">
        <v>53</v>
      </c>
      <c r="H5" s="22" t="s">
        <v>54</v>
      </c>
      <c r="I5" s="22" t="s">
        <v>55</v>
      </c>
      <c r="J5" s="22" t="s">
        <v>71</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9" customHeight="1" spans="1:1">
      <c r="A9" s="18" t="s">
        <v>140</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9"/>
  <sheetViews>
    <sheetView showZeros="0" workbookViewId="0">
      <selection activeCell="A9" sqref="A9"/>
    </sheetView>
  </sheetViews>
  <sheetFormatPr defaultColWidth="8.85" defaultRowHeight="15" customHeight="1" outlineLevelCol="7"/>
  <cols>
    <col min="1" max="1" width="32.875" customWidth="1"/>
    <col min="2" max="8" width="28.575" customWidth="1"/>
  </cols>
  <sheetData>
    <row r="1" ht="18.75" customHeight="1" spans="1:8">
      <c r="A1" s="19"/>
      <c r="B1" s="19"/>
      <c r="C1" s="19"/>
      <c r="D1" s="19"/>
      <c r="E1" s="19"/>
      <c r="F1" s="19"/>
      <c r="G1" s="19"/>
      <c r="H1" s="20" t="s">
        <v>456</v>
      </c>
    </row>
    <row r="2" ht="41.4" customHeight="1" spans="1:8">
      <c r="A2" s="21" t="s">
        <v>457</v>
      </c>
      <c r="B2" s="21"/>
      <c r="C2" s="21"/>
      <c r="D2" s="21"/>
      <c r="E2" s="21"/>
      <c r="F2" s="21"/>
      <c r="G2" s="21"/>
      <c r="H2" s="21"/>
    </row>
    <row r="3" ht="18.75" customHeight="1" spans="1:8">
      <c r="A3" s="19" t="str">
        <f>"单位名称："&amp;"新平彝族傣族自治县第四小学"</f>
        <v>单位名称：新平彝族傣族自治县第四小学</v>
      </c>
      <c r="B3" s="19"/>
      <c r="C3" s="19"/>
      <c r="D3" s="19"/>
      <c r="E3" s="19"/>
      <c r="F3" s="19"/>
      <c r="G3" s="19"/>
      <c r="H3" s="19"/>
    </row>
    <row r="4" ht="18.75" customHeight="1" spans="1:8">
      <c r="A4" s="22" t="s">
        <v>143</v>
      </c>
      <c r="B4" s="22" t="s">
        <v>458</v>
      </c>
      <c r="C4" s="22" t="s">
        <v>459</v>
      </c>
      <c r="D4" s="22" t="s">
        <v>460</v>
      </c>
      <c r="E4" s="22" t="s">
        <v>423</v>
      </c>
      <c r="F4" s="22" t="s">
        <v>461</v>
      </c>
      <c r="G4" s="22"/>
      <c r="H4" s="22"/>
    </row>
    <row r="5" ht="18.75" customHeight="1" spans="1:8">
      <c r="A5" s="22"/>
      <c r="B5" s="22"/>
      <c r="C5" s="22"/>
      <c r="D5" s="22"/>
      <c r="E5" s="22"/>
      <c r="F5" s="22" t="s">
        <v>424</v>
      </c>
      <c r="G5" s="22" t="s">
        <v>462</v>
      </c>
      <c r="H5" s="22" t="s">
        <v>463</v>
      </c>
    </row>
    <row r="6" ht="18.75" customHeight="1" spans="1:8">
      <c r="A6" s="22" t="s">
        <v>47</v>
      </c>
      <c r="B6" s="22" t="s">
        <v>48</v>
      </c>
      <c r="C6" s="22" t="s">
        <v>49</v>
      </c>
      <c r="D6" s="22" t="s">
        <v>50</v>
      </c>
      <c r="E6" s="22" t="s">
        <v>51</v>
      </c>
      <c r="F6" s="22" t="s">
        <v>52</v>
      </c>
      <c r="G6" s="22" t="s">
        <v>53</v>
      </c>
      <c r="H6" s="22" t="s">
        <v>54</v>
      </c>
    </row>
    <row r="7" ht="18.75" customHeight="1" spans="1:8">
      <c r="A7" s="23"/>
      <c r="B7" s="23"/>
      <c r="C7" s="23"/>
      <c r="D7" s="23"/>
      <c r="E7" s="24"/>
      <c r="F7" s="24"/>
      <c r="G7" s="16"/>
      <c r="H7" s="16"/>
    </row>
    <row r="9" customHeight="1" spans="1:1">
      <c r="A9" s="18" t="s">
        <v>140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2"/>
  <sheetViews>
    <sheetView showZeros="0" workbookViewId="0">
      <selection activeCell="A12" sqref="A12"/>
    </sheetView>
  </sheetViews>
  <sheetFormatPr defaultColWidth="8.85" defaultRowHeight="15" customHeight="1"/>
  <cols>
    <col min="1" max="1" width="33.1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464</v>
      </c>
    </row>
    <row r="2" ht="45" customHeight="1" spans="1:11">
      <c r="A2" s="3" t="s">
        <v>465</v>
      </c>
      <c r="B2" s="3"/>
      <c r="C2" s="3"/>
      <c r="D2" s="3"/>
      <c r="E2" s="3"/>
      <c r="F2" s="3"/>
      <c r="G2" s="3"/>
      <c r="H2" s="3"/>
      <c r="I2" s="3"/>
      <c r="J2" s="3"/>
      <c r="K2" s="3"/>
    </row>
    <row r="3" ht="18.75" customHeight="1" spans="1:11">
      <c r="A3" s="4" t="str">
        <f>"单位名称："&amp;"新平彝族傣族自治县第四小学"</f>
        <v>单位名称：新平彝族傣族自治县第四小学</v>
      </c>
      <c r="B3" s="4"/>
      <c r="C3" s="4"/>
      <c r="D3" s="4"/>
      <c r="E3" s="4"/>
      <c r="F3" s="4"/>
      <c r="G3" s="4"/>
      <c r="H3" s="5"/>
      <c r="I3" s="5"/>
      <c r="J3" s="5"/>
      <c r="K3" s="5" t="s">
        <v>30</v>
      </c>
    </row>
    <row r="4" ht="18.75" customHeight="1" spans="1:11">
      <c r="A4" s="12" t="s">
        <v>192</v>
      </c>
      <c r="B4" s="12" t="s">
        <v>145</v>
      </c>
      <c r="C4" s="12" t="s">
        <v>193</v>
      </c>
      <c r="D4" s="12" t="s">
        <v>146</v>
      </c>
      <c r="E4" s="12" t="s">
        <v>147</v>
      </c>
      <c r="F4" s="12" t="s">
        <v>194</v>
      </c>
      <c r="G4" s="12" t="s">
        <v>149</v>
      </c>
      <c r="H4" s="12" t="s">
        <v>33</v>
      </c>
      <c r="I4" s="12" t="s">
        <v>466</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33</v>
      </c>
      <c r="B10" s="17"/>
      <c r="C10" s="17"/>
      <c r="D10" s="17"/>
      <c r="E10" s="17"/>
      <c r="F10" s="17"/>
      <c r="G10" s="17"/>
      <c r="H10" s="16"/>
      <c r="I10" s="16"/>
      <c r="J10" s="16"/>
      <c r="K10" s="16"/>
    </row>
    <row r="12" customHeight="1" spans="1:1">
      <c r="A12" s="18" t="s">
        <v>140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5"/>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467</v>
      </c>
    </row>
    <row r="2" ht="45" customHeight="1" spans="1:7">
      <c r="A2" s="3" t="s">
        <v>468</v>
      </c>
      <c r="B2" s="3"/>
      <c r="C2" s="3"/>
      <c r="D2" s="3"/>
      <c r="E2" s="3"/>
      <c r="F2" s="3"/>
      <c r="G2" s="3"/>
    </row>
    <row r="3" ht="24.15" customHeight="1" spans="1:7">
      <c r="A3" s="4" t="str">
        <f>"单位名称："&amp;"新平彝族傣族自治县第四小学"</f>
        <v>单位名称：新平彝族傣族自治县第四小学</v>
      </c>
      <c r="B3" s="4"/>
      <c r="C3" s="4"/>
      <c r="D3" s="4"/>
      <c r="E3" s="5"/>
      <c r="F3" s="5"/>
      <c r="G3" s="5" t="s">
        <v>30</v>
      </c>
    </row>
    <row r="4" ht="18.75" customHeight="1" spans="1:7">
      <c r="A4" s="6" t="s">
        <v>193</v>
      </c>
      <c r="B4" s="6" t="s">
        <v>192</v>
      </c>
      <c r="C4" s="6" t="s">
        <v>145</v>
      </c>
      <c r="D4" s="6" t="s">
        <v>469</v>
      </c>
      <c r="E4" s="6" t="s">
        <v>36</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20.25" customHeight="1" spans="1:7">
      <c r="A8" s="8" t="s">
        <v>57</v>
      </c>
      <c r="B8" s="8" t="s">
        <v>198</v>
      </c>
      <c r="C8" s="9" t="s">
        <v>197</v>
      </c>
      <c r="D8" s="8" t="s">
        <v>470</v>
      </c>
      <c r="E8" s="10">
        <v>153000</v>
      </c>
      <c r="F8" s="10"/>
      <c r="G8" s="10"/>
    </row>
    <row r="9" ht="20.25" customHeight="1" spans="1:7">
      <c r="A9" s="8" t="s">
        <v>57</v>
      </c>
      <c r="B9" s="8" t="s">
        <v>203</v>
      </c>
      <c r="C9" s="9" t="s">
        <v>202</v>
      </c>
      <c r="D9" s="8" t="s">
        <v>470</v>
      </c>
      <c r="E9" s="10">
        <v>382500</v>
      </c>
      <c r="F9" s="10"/>
      <c r="G9" s="10"/>
    </row>
    <row r="10" ht="20.25" customHeight="1" spans="1:7">
      <c r="A10" s="8" t="s">
        <v>57</v>
      </c>
      <c r="B10" s="8" t="s">
        <v>203</v>
      </c>
      <c r="C10" s="9" t="s">
        <v>215</v>
      </c>
      <c r="D10" s="8" t="s">
        <v>470</v>
      </c>
      <c r="E10" s="10">
        <v>43776.72</v>
      </c>
      <c r="F10" s="10"/>
      <c r="G10" s="10"/>
    </row>
    <row r="11" ht="20.25" customHeight="1" spans="1:7">
      <c r="A11" s="8" t="s">
        <v>57</v>
      </c>
      <c r="B11" s="8" t="s">
        <v>203</v>
      </c>
      <c r="C11" s="9" t="s">
        <v>223</v>
      </c>
      <c r="D11" s="8" t="s">
        <v>470</v>
      </c>
      <c r="E11" s="10">
        <v>9000</v>
      </c>
      <c r="F11" s="10"/>
      <c r="G11" s="10"/>
    </row>
    <row r="12" ht="20.25" customHeight="1" spans="1:7">
      <c r="A12" s="8" t="s">
        <v>57</v>
      </c>
      <c r="B12" s="8" t="s">
        <v>198</v>
      </c>
      <c r="C12" s="9" t="s">
        <v>225</v>
      </c>
      <c r="D12" s="8" t="s">
        <v>470</v>
      </c>
      <c r="E12" s="10">
        <v>5511.6</v>
      </c>
      <c r="F12" s="10"/>
      <c r="G12" s="10"/>
    </row>
    <row r="13" ht="20.25" customHeight="1" spans="1:7">
      <c r="A13" s="8" t="s">
        <v>57</v>
      </c>
      <c r="B13" s="8" t="s">
        <v>203</v>
      </c>
      <c r="C13" s="9" t="s">
        <v>229</v>
      </c>
      <c r="D13" s="8" t="s">
        <v>470</v>
      </c>
      <c r="E13" s="10">
        <v>297720</v>
      </c>
      <c r="F13" s="10"/>
      <c r="G13" s="10"/>
    </row>
    <row r="14" ht="20.25" customHeight="1" spans="1:7">
      <c r="A14" s="8" t="s">
        <v>57</v>
      </c>
      <c r="B14" s="8" t="s">
        <v>203</v>
      </c>
      <c r="C14" s="9" t="s">
        <v>233</v>
      </c>
      <c r="D14" s="8" t="s">
        <v>470</v>
      </c>
      <c r="E14" s="10">
        <v>24862.5</v>
      </c>
      <c r="F14" s="10"/>
      <c r="G14" s="10"/>
    </row>
    <row r="15" ht="20.25" customHeight="1" spans="1:7">
      <c r="A15" s="11" t="s">
        <v>33</v>
      </c>
      <c r="B15" s="11"/>
      <c r="C15" s="11"/>
      <c r="D15" s="11"/>
      <c r="E15" s="10">
        <v>916370.82</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9"/>
  <sheetViews>
    <sheetView showZeros="0" topLeftCell="B1" workbookViewId="0">
      <selection activeCell="D12" sqref="D12"/>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18.75" customHeight="1" spans="1:19">
      <c r="A3" s="4" t="str">
        <f>"单位名称："&amp;"新平彝族傣族自治县第四小学"</f>
        <v>单位名称：新平彝族傣族自治县第四小学</v>
      </c>
      <c r="B3" s="4"/>
      <c r="C3" s="4"/>
      <c r="D3" s="4"/>
      <c r="E3" s="65"/>
      <c r="F3" s="65"/>
      <c r="G3" s="65"/>
      <c r="H3" s="65"/>
      <c r="I3" s="5"/>
      <c r="J3" s="5"/>
      <c r="K3" s="5"/>
      <c r="L3" s="5"/>
      <c r="M3" s="5"/>
      <c r="N3" s="5"/>
      <c r="O3" s="5"/>
      <c r="P3" s="5"/>
      <c r="Q3" s="5"/>
      <c r="R3" s="5"/>
      <c r="S3" s="5" t="s">
        <v>30</v>
      </c>
    </row>
    <row r="4" ht="18.75" customHeight="1" spans="1:19">
      <c r="A4" s="12" t="s">
        <v>31</v>
      </c>
      <c r="B4" s="84" t="s">
        <v>32</v>
      </c>
      <c r="C4" s="84" t="s">
        <v>33</v>
      </c>
      <c r="D4" s="84" t="s">
        <v>34</v>
      </c>
      <c r="E4" s="84"/>
      <c r="F4" s="84"/>
      <c r="G4" s="84"/>
      <c r="H4" s="84"/>
      <c r="I4" s="84"/>
      <c r="J4" s="87"/>
      <c r="K4" s="87"/>
      <c r="L4" s="87"/>
      <c r="M4" s="87"/>
      <c r="N4" s="87"/>
      <c r="O4" s="84" t="s">
        <v>21</v>
      </c>
      <c r="P4" s="84"/>
      <c r="Q4" s="84"/>
      <c r="R4" s="84"/>
      <c r="S4" s="84"/>
    </row>
    <row r="5" ht="18.75" customHeight="1" spans="1:19">
      <c r="A5" s="12"/>
      <c r="B5" s="84"/>
      <c r="C5" s="84"/>
      <c r="D5" s="85" t="s">
        <v>35</v>
      </c>
      <c r="E5" s="85" t="s">
        <v>36</v>
      </c>
      <c r="F5" s="85" t="s">
        <v>37</v>
      </c>
      <c r="G5" s="85" t="s">
        <v>38</v>
      </c>
      <c r="H5" s="85" t="s">
        <v>39</v>
      </c>
      <c r="I5" s="88" t="s">
        <v>40</v>
      </c>
      <c r="J5" s="89"/>
      <c r="K5" s="89"/>
      <c r="L5" s="89"/>
      <c r="M5" s="89"/>
      <c r="N5" s="89"/>
      <c r="O5" s="88" t="s">
        <v>35</v>
      </c>
      <c r="P5" s="88" t="s">
        <v>36</v>
      </c>
      <c r="Q5" s="88" t="s">
        <v>37</v>
      </c>
      <c r="R5" s="88" t="s">
        <v>38</v>
      </c>
      <c r="S5" s="85" t="s">
        <v>41</v>
      </c>
    </row>
    <row r="6" ht="18.75" customHeight="1" spans="1:19">
      <c r="A6" s="12"/>
      <c r="B6" s="84"/>
      <c r="C6" s="84"/>
      <c r="D6" s="85"/>
      <c r="E6" s="85"/>
      <c r="F6" s="85"/>
      <c r="G6" s="85"/>
      <c r="H6" s="85"/>
      <c r="I6" s="88" t="s">
        <v>35</v>
      </c>
      <c r="J6" s="88" t="s">
        <v>42</v>
      </c>
      <c r="K6" s="88" t="s">
        <v>43</v>
      </c>
      <c r="L6" s="88" t="s">
        <v>44</v>
      </c>
      <c r="M6" s="88" t="s">
        <v>45</v>
      </c>
      <c r="N6" s="88" t="s">
        <v>46</v>
      </c>
      <c r="O6" s="88"/>
      <c r="P6" s="88"/>
      <c r="Q6" s="88"/>
      <c r="R6" s="88"/>
      <c r="S6" s="85"/>
    </row>
    <row r="7" ht="18.75" customHeight="1" spans="1:19">
      <c r="A7" s="86" t="s">
        <v>47</v>
      </c>
      <c r="B7" s="13" t="s">
        <v>48</v>
      </c>
      <c r="C7" s="13" t="s">
        <v>49</v>
      </c>
      <c r="D7" s="13" t="s">
        <v>50</v>
      </c>
      <c r="E7" s="86" t="s">
        <v>51</v>
      </c>
      <c r="F7" s="13" t="s">
        <v>52</v>
      </c>
      <c r="G7" s="13" t="s">
        <v>53</v>
      </c>
      <c r="H7" s="86" t="s">
        <v>54</v>
      </c>
      <c r="I7" s="13" t="s">
        <v>55</v>
      </c>
      <c r="J7" s="13">
        <v>10</v>
      </c>
      <c r="K7" s="13">
        <v>11</v>
      </c>
      <c r="L7" s="13">
        <v>12</v>
      </c>
      <c r="M7" s="13">
        <v>13</v>
      </c>
      <c r="N7" s="13">
        <v>14</v>
      </c>
      <c r="O7" s="13">
        <v>15</v>
      </c>
      <c r="P7" s="13">
        <v>16</v>
      </c>
      <c r="Q7" s="13">
        <v>17</v>
      </c>
      <c r="R7" s="13">
        <v>18</v>
      </c>
      <c r="S7" s="13">
        <v>19</v>
      </c>
    </row>
    <row r="8" ht="20.25" customHeight="1" spans="1:19">
      <c r="A8" s="15" t="s">
        <v>56</v>
      </c>
      <c r="B8" s="15" t="s">
        <v>57</v>
      </c>
      <c r="C8" s="16">
        <v>21580635.82</v>
      </c>
      <c r="D8" s="16">
        <v>20280635.82</v>
      </c>
      <c r="E8" s="16">
        <v>20235525.82</v>
      </c>
      <c r="F8" s="78">
        <v>45110</v>
      </c>
      <c r="G8" s="16"/>
      <c r="H8" s="16"/>
      <c r="I8" s="16">
        <v>1300000</v>
      </c>
      <c r="J8" s="16"/>
      <c r="K8" s="16"/>
      <c r="L8" s="16"/>
      <c r="M8" s="16"/>
      <c r="N8" s="16">
        <v>1300000</v>
      </c>
      <c r="O8" s="16"/>
      <c r="P8" s="16"/>
      <c r="Q8" s="16"/>
      <c r="R8" s="16"/>
      <c r="S8" s="16"/>
    </row>
    <row r="9" ht="20.25" customHeight="1" spans="1:19">
      <c r="A9" s="58" t="s">
        <v>33</v>
      </c>
      <c r="B9" s="58"/>
      <c r="C9" s="16">
        <v>21580635.82</v>
      </c>
      <c r="D9" s="16">
        <v>20280635.82</v>
      </c>
      <c r="E9" s="16">
        <v>20235525.82</v>
      </c>
      <c r="F9" s="78">
        <v>45110</v>
      </c>
      <c r="G9" s="16"/>
      <c r="H9" s="16"/>
      <c r="I9" s="16">
        <v>1300000</v>
      </c>
      <c r="J9" s="16"/>
      <c r="K9" s="16"/>
      <c r="L9" s="16"/>
      <c r="M9" s="16"/>
      <c r="N9" s="16">
        <v>1300000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0"/>
  <sheetViews>
    <sheetView showZeros="0" tabSelected="1" topLeftCell="A4" workbookViewId="0">
      <selection activeCell="B27" sqref="B27"/>
    </sheetView>
  </sheetViews>
  <sheetFormatPr defaultColWidth="8.85" defaultRowHeight="15" customHeight="1"/>
  <cols>
    <col min="1" max="1" width="21.55" customWidth="1"/>
    <col min="2" max="2" width="30.875" customWidth="1"/>
    <col min="3" max="15" width="17.1416666666667"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64"/>
      <c r="L2" s="64"/>
      <c r="M2" s="64"/>
      <c r="N2" s="64"/>
      <c r="O2" s="64"/>
    </row>
    <row r="3" ht="18.75" customHeight="1" spans="1:15">
      <c r="A3" s="48" t="str">
        <f>"单位名称："&amp;"新平彝族傣族自治县第四小学"</f>
        <v>单位名称：新平彝族傣族自治县第四小学</v>
      </c>
      <c r="B3" s="48"/>
      <c r="C3" s="48"/>
      <c r="D3" s="48"/>
      <c r="E3" s="48"/>
      <c r="F3" s="48"/>
      <c r="G3" s="48"/>
      <c r="H3" s="48"/>
      <c r="I3" s="48"/>
      <c r="J3" s="2"/>
      <c r="K3" s="2"/>
      <c r="L3" s="2"/>
      <c r="M3" s="2"/>
      <c r="N3" s="2"/>
      <c r="O3" s="2" t="s">
        <v>30</v>
      </c>
    </row>
    <row r="4" ht="18.75" customHeight="1" spans="1:15">
      <c r="A4" s="12" t="s">
        <v>60</v>
      </c>
      <c r="B4" s="12" t="s">
        <v>61</v>
      </c>
      <c r="C4" s="51" t="s">
        <v>33</v>
      </c>
      <c r="D4" s="51" t="s">
        <v>36</v>
      </c>
      <c r="E4" s="51"/>
      <c r="F4" s="51"/>
      <c r="G4" s="12" t="s">
        <v>37</v>
      </c>
      <c r="H4" s="51" t="s">
        <v>38</v>
      </c>
      <c r="I4" s="12" t="s">
        <v>62</v>
      </c>
      <c r="J4" s="51" t="s">
        <v>63</v>
      </c>
      <c r="K4" s="51"/>
      <c r="L4" s="51"/>
      <c r="M4" s="51"/>
      <c r="N4" s="51"/>
      <c r="O4" s="51"/>
    </row>
    <row r="5" ht="18.75" customHeight="1" spans="1:15">
      <c r="A5" s="12"/>
      <c r="B5" s="12"/>
      <c r="C5" s="51"/>
      <c r="D5" s="51" t="s">
        <v>35</v>
      </c>
      <c r="E5" s="51" t="s">
        <v>64</v>
      </c>
      <c r="F5" s="51" t="s">
        <v>65</v>
      </c>
      <c r="G5" s="12"/>
      <c r="H5" s="51"/>
      <c r="I5" s="12"/>
      <c r="J5" s="51" t="s">
        <v>35</v>
      </c>
      <c r="K5" s="51" t="s">
        <v>66</v>
      </c>
      <c r="L5" s="13" t="s">
        <v>67</v>
      </c>
      <c r="M5" s="13" t="s">
        <v>68</v>
      </c>
      <c r="N5" s="13" t="s">
        <v>69</v>
      </c>
      <c r="O5" s="13" t="s">
        <v>70</v>
      </c>
    </row>
    <row r="6" ht="18.75" customHeight="1" spans="1:15">
      <c r="A6" s="13" t="s">
        <v>47</v>
      </c>
      <c r="B6" s="13" t="s">
        <v>48</v>
      </c>
      <c r="C6" s="13" t="s">
        <v>49</v>
      </c>
      <c r="D6" s="13" t="s">
        <v>50</v>
      </c>
      <c r="E6" s="13" t="s">
        <v>51</v>
      </c>
      <c r="F6" s="13" t="s">
        <v>52</v>
      </c>
      <c r="G6" s="13" t="s">
        <v>53</v>
      </c>
      <c r="H6" s="13" t="s">
        <v>54</v>
      </c>
      <c r="I6" s="13" t="s">
        <v>55</v>
      </c>
      <c r="J6" s="13" t="s">
        <v>71</v>
      </c>
      <c r="K6" s="13">
        <v>11</v>
      </c>
      <c r="L6" s="13">
        <v>12</v>
      </c>
      <c r="M6" s="13">
        <v>13</v>
      </c>
      <c r="N6" s="13">
        <v>14</v>
      </c>
      <c r="O6" s="13">
        <v>15</v>
      </c>
    </row>
    <row r="7" ht="20.25" customHeight="1" spans="1:15">
      <c r="A7" s="15" t="s">
        <v>72</v>
      </c>
      <c r="B7" s="15" t="s">
        <v>73</v>
      </c>
      <c r="C7" s="16">
        <v>15981116.82</v>
      </c>
      <c r="D7" s="16">
        <v>14681116.82</v>
      </c>
      <c r="E7" s="16">
        <v>13764746</v>
      </c>
      <c r="F7" s="16">
        <v>916370.82</v>
      </c>
      <c r="G7" s="16"/>
      <c r="H7" s="16"/>
      <c r="I7" s="16"/>
      <c r="J7" s="16">
        <v>1300000</v>
      </c>
      <c r="K7" s="16"/>
      <c r="L7" s="16"/>
      <c r="M7" s="16"/>
      <c r="N7" s="16"/>
      <c r="O7" s="16">
        <v>1300000</v>
      </c>
    </row>
    <row r="8" ht="20.25" customHeight="1" spans="1:15">
      <c r="A8" s="75" t="s">
        <v>74</v>
      </c>
      <c r="B8" s="75" t="s">
        <v>75</v>
      </c>
      <c r="C8" s="16">
        <v>15822116.82</v>
      </c>
      <c r="D8" s="16">
        <v>14522116.82</v>
      </c>
      <c r="E8" s="16">
        <v>13764746</v>
      </c>
      <c r="F8" s="16">
        <v>757370.82</v>
      </c>
      <c r="G8" s="16"/>
      <c r="H8" s="16"/>
      <c r="I8" s="16"/>
      <c r="J8" s="16">
        <v>1300000</v>
      </c>
      <c r="K8" s="16"/>
      <c r="L8" s="16"/>
      <c r="M8" s="16"/>
      <c r="N8" s="16"/>
      <c r="O8" s="16">
        <v>1300000</v>
      </c>
    </row>
    <row r="9" ht="20.25" customHeight="1" spans="1:15">
      <c r="A9" s="76" t="s">
        <v>76</v>
      </c>
      <c r="B9" s="76" t="s">
        <v>77</v>
      </c>
      <c r="C9" s="16">
        <v>14511.6</v>
      </c>
      <c r="D9" s="16">
        <v>14511.6</v>
      </c>
      <c r="E9" s="16"/>
      <c r="F9" s="16">
        <v>14511.6</v>
      </c>
      <c r="G9" s="16"/>
      <c r="H9" s="16"/>
      <c r="I9" s="16"/>
      <c r="J9" s="16"/>
      <c r="K9" s="16"/>
      <c r="L9" s="16"/>
      <c r="M9" s="16"/>
      <c r="N9" s="16"/>
      <c r="O9" s="16"/>
    </row>
    <row r="10" ht="20.25" customHeight="1" spans="1:15">
      <c r="A10" s="76" t="s">
        <v>78</v>
      </c>
      <c r="B10" s="76" t="s">
        <v>79</v>
      </c>
      <c r="C10" s="16">
        <v>15807605.22</v>
      </c>
      <c r="D10" s="16">
        <v>14507605.22</v>
      </c>
      <c r="E10" s="16">
        <v>13764746</v>
      </c>
      <c r="F10" s="16">
        <v>742859.22</v>
      </c>
      <c r="G10" s="16"/>
      <c r="H10" s="16"/>
      <c r="I10" s="16"/>
      <c r="J10" s="16">
        <v>1300000</v>
      </c>
      <c r="K10" s="16"/>
      <c r="L10" s="16"/>
      <c r="M10" s="16"/>
      <c r="N10" s="16"/>
      <c r="O10" s="16">
        <v>1300000</v>
      </c>
    </row>
    <row r="11" ht="20.25" customHeight="1" spans="1:15">
      <c r="A11" s="75" t="s">
        <v>80</v>
      </c>
      <c r="B11" s="75" t="s">
        <v>81</v>
      </c>
      <c r="C11" s="16">
        <v>6000</v>
      </c>
      <c r="D11" s="16">
        <v>6000</v>
      </c>
      <c r="E11" s="16"/>
      <c r="F11" s="16">
        <v>6000</v>
      </c>
      <c r="G11" s="16"/>
      <c r="H11" s="16"/>
      <c r="I11" s="16"/>
      <c r="J11" s="16"/>
      <c r="K11" s="16"/>
      <c r="L11" s="16"/>
      <c r="M11" s="16"/>
      <c r="N11" s="16"/>
      <c r="O11" s="16"/>
    </row>
    <row r="12" ht="20.25" customHeight="1" spans="1:15">
      <c r="A12" s="76" t="s">
        <v>82</v>
      </c>
      <c r="B12" s="76" t="s">
        <v>83</v>
      </c>
      <c r="C12" s="16">
        <v>6000</v>
      </c>
      <c r="D12" s="16">
        <v>6000</v>
      </c>
      <c r="E12" s="16"/>
      <c r="F12" s="16">
        <v>6000</v>
      </c>
      <c r="G12" s="16"/>
      <c r="H12" s="16"/>
      <c r="I12" s="16"/>
      <c r="J12" s="16"/>
      <c r="K12" s="16"/>
      <c r="L12" s="16"/>
      <c r="M12" s="16"/>
      <c r="N12" s="16"/>
      <c r="O12" s="16"/>
    </row>
    <row r="13" ht="20.25" customHeight="1" spans="1:15">
      <c r="A13" s="75" t="s">
        <v>84</v>
      </c>
      <c r="B13" s="75" t="s">
        <v>85</v>
      </c>
      <c r="C13" s="16">
        <v>153000</v>
      </c>
      <c r="D13" s="16">
        <v>153000</v>
      </c>
      <c r="E13" s="16"/>
      <c r="F13" s="16">
        <v>153000</v>
      </c>
      <c r="G13" s="16"/>
      <c r="H13" s="16"/>
      <c r="I13" s="16"/>
      <c r="J13" s="16"/>
      <c r="K13" s="16"/>
      <c r="L13" s="16"/>
      <c r="M13" s="16"/>
      <c r="N13" s="16"/>
      <c r="O13" s="16"/>
    </row>
    <row r="14" ht="20.25" customHeight="1" spans="1:15">
      <c r="A14" s="76" t="s">
        <v>86</v>
      </c>
      <c r="B14" s="76" t="s">
        <v>87</v>
      </c>
      <c r="C14" s="16">
        <v>153000</v>
      </c>
      <c r="D14" s="16">
        <v>153000</v>
      </c>
      <c r="E14" s="16"/>
      <c r="F14" s="16">
        <v>153000</v>
      </c>
      <c r="G14" s="16"/>
      <c r="H14" s="16"/>
      <c r="I14" s="16"/>
      <c r="J14" s="16"/>
      <c r="K14" s="16"/>
      <c r="L14" s="16"/>
      <c r="M14" s="16"/>
      <c r="N14" s="16"/>
      <c r="O14" s="16"/>
    </row>
    <row r="15" ht="20.25" customHeight="1" spans="1:15">
      <c r="A15" s="15" t="s">
        <v>88</v>
      </c>
      <c r="B15" s="15" t="s">
        <v>89</v>
      </c>
      <c r="C15" s="16">
        <v>2107386</v>
      </c>
      <c r="D15" s="16">
        <v>2107386</v>
      </c>
      <c r="E15" s="16">
        <v>2107386</v>
      </c>
      <c r="F15" s="16"/>
      <c r="G15" s="16"/>
      <c r="H15" s="16"/>
      <c r="I15" s="16"/>
      <c r="J15" s="16"/>
      <c r="K15" s="16"/>
      <c r="L15" s="16"/>
      <c r="M15" s="16"/>
      <c r="N15" s="16"/>
      <c r="O15" s="16"/>
    </row>
    <row r="16" ht="20.25" customHeight="1" spans="1:15">
      <c r="A16" s="75" t="s">
        <v>90</v>
      </c>
      <c r="B16" s="75" t="s">
        <v>91</v>
      </c>
      <c r="C16" s="16">
        <v>2107386</v>
      </c>
      <c r="D16" s="16">
        <v>2107386</v>
      </c>
      <c r="E16" s="16">
        <v>2107386</v>
      </c>
      <c r="F16" s="16"/>
      <c r="G16" s="16"/>
      <c r="H16" s="16"/>
      <c r="I16" s="16"/>
      <c r="J16" s="16"/>
      <c r="K16" s="16"/>
      <c r="L16" s="16"/>
      <c r="M16" s="16"/>
      <c r="N16" s="16"/>
      <c r="O16" s="16"/>
    </row>
    <row r="17" ht="20.25" customHeight="1" spans="1:15">
      <c r="A17" s="76" t="s">
        <v>92</v>
      </c>
      <c r="B17" s="76" t="s">
        <v>93</v>
      </c>
      <c r="C17" s="16">
        <v>12900</v>
      </c>
      <c r="D17" s="16">
        <v>12900</v>
      </c>
      <c r="E17" s="16">
        <v>12900</v>
      </c>
      <c r="F17" s="16"/>
      <c r="G17" s="16"/>
      <c r="H17" s="16"/>
      <c r="I17" s="16"/>
      <c r="J17" s="16"/>
      <c r="K17" s="16"/>
      <c r="L17" s="16"/>
      <c r="M17" s="16"/>
      <c r="N17" s="16"/>
      <c r="O17" s="16"/>
    </row>
    <row r="18" ht="20.25" customHeight="1" spans="1:15">
      <c r="A18" s="76" t="s">
        <v>94</v>
      </c>
      <c r="B18" s="76" t="s">
        <v>95</v>
      </c>
      <c r="C18" s="16">
        <v>2094486</v>
      </c>
      <c r="D18" s="16">
        <v>2094486</v>
      </c>
      <c r="E18" s="16">
        <v>2094486</v>
      </c>
      <c r="F18" s="16"/>
      <c r="G18" s="16"/>
      <c r="H18" s="16"/>
      <c r="I18" s="16"/>
      <c r="J18" s="16"/>
      <c r="K18" s="16"/>
      <c r="L18" s="16"/>
      <c r="M18" s="16"/>
      <c r="N18" s="16"/>
      <c r="O18" s="16"/>
    </row>
    <row r="19" ht="20.25" customHeight="1" spans="1:15">
      <c r="A19" s="15" t="s">
        <v>96</v>
      </c>
      <c r="B19" s="15" t="s">
        <v>97</v>
      </c>
      <c r="C19" s="16">
        <v>1853915</v>
      </c>
      <c r="D19" s="16">
        <v>1853915</v>
      </c>
      <c r="E19" s="16">
        <v>1853915</v>
      </c>
      <c r="F19" s="16"/>
      <c r="G19" s="16"/>
      <c r="H19" s="16"/>
      <c r="I19" s="16"/>
      <c r="J19" s="16"/>
      <c r="K19" s="16"/>
      <c r="L19" s="16"/>
      <c r="M19" s="16"/>
      <c r="N19" s="16"/>
      <c r="O19" s="16"/>
    </row>
    <row r="20" ht="20.25" customHeight="1" spans="1:15">
      <c r="A20" s="75" t="s">
        <v>98</v>
      </c>
      <c r="B20" s="75" t="s">
        <v>99</v>
      </c>
      <c r="C20" s="16">
        <v>1853915</v>
      </c>
      <c r="D20" s="16">
        <v>1853915</v>
      </c>
      <c r="E20" s="16">
        <v>1853915</v>
      </c>
      <c r="F20" s="16"/>
      <c r="G20" s="16"/>
      <c r="H20" s="16"/>
      <c r="I20" s="16"/>
      <c r="J20" s="16"/>
      <c r="K20" s="16"/>
      <c r="L20" s="16"/>
      <c r="M20" s="16"/>
      <c r="N20" s="16"/>
      <c r="O20" s="16"/>
    </row>
    <row r="21" ht="20.25" customHeight="1" spans="1:15">
      <c r="A21" s="76" t="s">
        <v>100</v>
      </c>
      <c r="B21" s="76" t="s">
        <v>101</v>
      </c>
      <c r="C21" s="16">
        <v>1131803</v>
      </c>
      <c r="D21" s="16">
        <v>1131803</v>
      </c>
      <c r="E21" s="16">
        <v>1131803</v>
      </c>
      <c r="F21" s="16"/>
      <c r="G21" s="16"/>
      <c r="H21" s="16"/>
      <c r="I21" s="16"/>
      <c r="J21" s="16"/>
      <c r="K21" s="16"/>
      <c r="L21" s="16"/>
      <c r="M21" s="16"/>
      <c r="N21" s="16"/>
      <c r="O21" s="16"/>
    </row>
    <row r="22" ht="20.25" customHeight="1" spans="1:15">
      <c r="A22" s="76" t="s">
        <v>102</v>
      </c>
      <c r="B22" s="76" t="s">
        <v>103</v>
      </c>
      <c r="C22" s="16">
        <v>669749</v>
      </c>
      <c r="D22" s="16">
        <v>669749</v>
      </c>
      <c r="E22" s="16">
        <v>669749</v>
      </c>
      <c r="F22" s="16"/>
      <c r="G22" s="16"/>
      <c r="H22" s="16"/>
      <c r="I22" s="16"/>
      <c r="J22" s="16"/>
      <c r="K22" s="16"/>
      <c r="L22" s="16"/>
      <c r="M22" s="16"/>
      <c r="N22" s="16"/>
      <c r="O22" s="16"/>
    </row>
    <row r="23" ht="20.25" customHeight="1" spans="1:15">
      <c r="A23" s="76" t="s">
        <v>104</v>
      </c>
      <c r="B23" s="76" t="s">
        <v>105</v>
      </c>
      <c r="C23" s="16">
        <v>52363</v>
      </c>
      <c r="D23" s="16">
        <v>52363</v>
      </c>
      <c r="E23" s="16">
        <v>52363</v>
      </c>
      <c r="F23" s="16"/>
      <c r="G23" s="16"/>
      <c r="H23" s="16"/>
      <c r="I23" s="16"/>
      <c r="J23" s="16"/>
      <c r="K23" s="16"/>
      <c r="L23" s="16"/>
      <c r="M23" s="16"/>
      <c r="N23" s="16"/>
      <c r="O23" s="16"/>
    </row>
    <row r="24" ht="20.25" customHeight="1" spans="1:15">
      <c r="A24" s="15" t="s">
        <v>106</v>
      </c>
      <c r="B24" s="15" t="s">
        <v>107</v>
      </c>
      <c r="C24" s="16">
        <v>1593108</v>
      </c>
      <c r="D24" s="16">
        <v>1593108</v>
      </c>
      <c r="E24" s="16">
        <v>1593108</v>
      </c>
      <c r="F24" s="16"/>
      <c r="G24" s="16"/>
      <c r="H24" s="16"/>
      <c r="I24" s="16"/>
      <c r="J24" s="16"/>
      <c r="K24" s="16"/>
      <c r="L24" s="16"/>
      <c r="M24" s="16"/>
      <c r="N24" s="16"/>
      <c r="O24" s="16"/>
    </row>
    <row r="25" ht="20.25" customHeight="1" spans="1:15">
      <c r="A25" s="75" t="s">
        <v>108</v>
      </c>
      <c r="B25" s="75" t="s">
        <v>109</v>
      </c>
      <c r="C25" s="16">
        <v>1593108</v>
      </c>
      <c r="D25" s="16">
        <v>1593108</v>
      </c>
      <c r="E25" s="16">
        <v>1593108</v>
      </c>
      <c r="F25" s="16"/>
      <c r="G25" s="16"/>
      <c r="H25" s="16"/>
      <c r="I25" s="16"/>
      <c r="J25" s="16"/>
      <c r="K25" s="16"/>
      <c r="L25" s="16"/>
      <c r="M25" s="16"/>
      <c r="N25" s="16"/>
      <c r="O25" s="16"/>
    </row>
    <row r="26" ht="20.25" customHeight="1" spans="1:15">
      <c r="A26" s="76" t="s">
        <v>110</v>
      </c>
      <c r="B26" s="76" t="s">
        <v>111</v>
      </c>
      <c r="C26" s="16">
        <v>1593108</v>
      </c>
      <c r="D26" s="16">
        <v>1593108</v>
      </c>
      <c r="E26" s="16">
        <v>1593108</v>
      </c>
      <c r="F26" s="16"/>
      <c r="G26" s="16"/>
      <c r="H26" s="16"/>
      <c r="I26" s="16"/>
      <c r="J26" s="16"/>
      <c r="K26" s="16"/>
      <c r="L26" s="16"/>
      <c r="M26" s="16"/>
      <c r="N26" s="16"/>
      <c r="O26" s="16"/>
    </row>
    <row r="27" ht="20.25" customHeight="1" spans="1:15">
      <c r="A27" s="52">
        <v>229</v>
      </c>
      <c r="B27" s="53" t="s">
        <v>70</v>
      </c>
      <c r="C27" s="54">
        <v>45110</v>
      </c>
      <c r="D27" s="78"/>
      <c r="E27" s="78"/>
      <c r="F27" s="78"/>
      <c r="G27" s="54">
        <v>45110</v>
      </c>
      <c r="H27" s="16"/>
      <c r="I27" s="16"/>
      <c r="J27" s="16"/>
      <c r="K27" s="16"/>
      <c r="L27" s="16"/>
      <c r="M27" s="16"/>
      <c r="N27" s="16"/>
      <c r="O27" s="16"/>
    </row>
    <row r="28" ht="20.25" customHeight="1" spans="1:15">
      <c r="A28" s="55">
        <v>22960</v>
      </c>
      <c r="B28" s="56" t="s">
        <v>112</v>
      </c>
      <c r="C28" s="54">
        <v>45110</v>
      </c>
      <c r="D28" s="78"/>
      <c r="E28" s="78"/>
      <c r="F28" s="78"/>
      <c r="G28" s="54">
        <v>45110</v>
      </c>
      <c r="H28" s="16"/>
      <c r="I28" s="16"/>
      <c r="J28" s="16"/>
      <c r="K28" s="16"/>
      <c r="L28" s="16"/>
      <c r="M28" s="16"/>
      <c r="N28" s="16"/>
      <c r="O28" s="16"/>
    </row>
    <row r="29" ht="20.25" customHeight="1" spans="1:15">
      <c r="A29" s="57">
        <v>2296003</v>
      </c>
      <c r="B29" s="57" t="s">
        <v>113</v>
      </c>
      <c r="C29" s="54">
        <v>45110</v>
      </c>
      <c r="D29" s="78"/>
      <c r="E29" s="78"/>
      <c r="F29" s="78"/>
      <c r="G29" s="54">
        <v>45110</v>
      </c>
      <c r="H29" s="16"/>
      <c r="I29" s="16"/>
      <c r="J29" s="16"/>
      <c r="K29" s="16"/>
      <c r="L29" s="16"/>
      <c r="M29" s="16"/>
      <c r="N29" s="16"/>
      <c r="O29" s="16"/>
    </row>
    <row r="30" ht="20.25" customHeight="1" spans="1:15">
      <c r="A30" s="58" t="s">
        <v>114</v>
      </c>
      <c r="B30" s="58"/>
      <c r="C30" s="16">
        <v>21580635.82</v>
      </c>
      <c r="D30" s="16">
        <v>20235525.82</v>
      </c>
      <c r="E30" s="16">
        <v>19319155</v>
      </c>
      <c r="F30" s="16">
        <v>916370.82</v>
      </c>
      <c r="G30" s="54">
        <v>45110</v>
      </c>
      <c r="H30" s="16"/>
      <c r="I30" s="16"/>
      <c r="J30" s="16">
        <v>1300000</v>
      </c>
      <c r="K30" s="16"/>
      <c r="L30" s="16"/>
      <c r="M30" s="16"/>
      <c r="N30" s="16"/>
      <c r="O30" s="16">
        <v>1300000</v>
      </c>
    </row>
  </sheetData>
  <mergeCells count="11">
    <mergeCell ref="A2:O2"/>
    <mergeCell ref="A3:I3"/>
    <mergeCell ref="D4:F4"/>
    <mergeCell ref="J4:O4"/>
    <mergeCell ref="A30:B3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C19" sqref="C19"/>
    </sheetView>
  </sheetViews>
  <sheetFormatPr defaultColWidth="8.85" defaultRowHeight="15" customHeight="1" outlineLevelCol="3"/>
  <cols>
    <col min="1" max="4" width="35.7083333333333" customWidth="1"/>
    <col min="6" max="6" width="12.625"/>
  </cols>
  <sheetData>
    <row r="1" ht="18.75" customHeight="1" spans="1:4">
      <c r="A1" s="1"/>
      <c r="B1" s="1"/>
      <c r="C1" s="1"/>
      <c r="D1" s="5" t="s">
        <v>115</v>
      </c>
    </row>
    <row r="2" ht="45" customHeight="1" spans="1:4">
      <c r="A2" s="3" t="s">
        <v>116</v>
      </c>
      <c r="B2" s="3"/>
      <c r="C2" s="3"/>
      <c r="D2" s="3"/>
    </row>
    <row r="3" ht="18.75" customHeight="1" spans="1:4">
      <c r="A3" s="4" t="str">
        <f>"单位名称："&amp;"新平彝族傣族自治县第四小学"</f>
        <v>单位名称：新平彝族傣族自治县第四小学</v>
      </c>
      <c r="B3" s="4"/>
      <c r="C3" s="77"/>
      <c r="D3" s="5" t="s">
        <v>2</v>
      </c>
    </row>
    <row r="4" ht="22.5" customHeight="1" spans="1:4">
      <c r="A4" s="7" t="s">
        <v>3</v>
      </c>
      <c r="B4" s="7"/>
      <c r="C4" s="7" t="s">
        <v>4</v>
      </c>
      <c r="D4" s="7"/>
    </row>
    <row r="5" ht="18.75" customHeight="1" spans="1:4">
      <c r="A5" s="7" t="s">
        <v>5</v>
      </c>
      <c r="B5" s="7" t="s">
        <v>6</v>
      </c>
      <c r="C5" s="7" t="s">
        <v>117</v>
      </c>
      <c r="D5" s="7" t="s">
        <v>6</v>
      </c>
    </row>
    <row r="6" ht="18.75" customHeight="1" spans="1:4">
      <c r="A6" s="7"/>
      <c r="B6" s="7"/>
      <c r="C6" s="7"/>
      <c r="D6" s="7"/>
    </row>
    <row r="7" ht="22.5" customHeight="1" spans="1:4">
      <c r="A7" s="14" t="s">
        <v>118</v>
      </c>
      <c r="B7" s="16">
        <f>SUM(B8:B9)</f>
        <v>20280635.82</v>
      </c>
      <c r="C7" s="14" t="s">
        <v>119</v>
      </c>
      <c r="D7" s="16">
        <f>SUM(D8:D12)</f>
        <v>20280635.82</v>
      </c>
    </row>
    <row r="8" ht="22.5" customHeight="1" spans="1:4">
      <c r="A8" s="14" t="s">
        <v>120</v>
      </c>
      <c r="B8" s="16">
        <v>20235525.82</v>
      </c>
      <c r="C8" s="14" t="str">
        <f>"（"&amp;"一"&amp;"）"&amp;"教育支出"</f>
        <v>（一）教育支出</v>
      </c>
      <c r="D8" s="16">
        <v>14681116.82</v>
      </c>
    </row>
    <row r="9" ht="22.5" customHeight="1" spans="1:4">
      <c r="A9" s="14" t="s">
        <v>121</v>
      </c>
      <c r="B9" s="78">
        <v>45110</v>
      </c>
      <c r="C9" s="14" t="str">
        <f>"（"&amp;"二"&amp;"）"&amp;"社会保障和就业支出"</f>
        <v>（二）社会保障和就业支出</v>
      </c>
      <c r="D9" s="16">
        <v>2107386</v>
      </c>
    </row>
    <row r="10" ht="22.5" customHeight="1" spans="1:4">
      <c r="A10" s="14" t="s">
        <v>122</v>
      </c>
      <c r="B10" s="16"/>
      <c r="C10" s="14" t="str">
        <f>"（"&amp;"三"&amp;"）"&amp;"卫生健康支出"</f>
        <v>（三）卫生健康支出</v>
      </c>
      <c r="D10" s="16">
        <v>1853915</v>
      </c>
    </row>
    <row r="11" ht="22.5" customHeight="1" spans="1:4">
      <c r="A11" s="14" t="s">
        <v>123</v>
      </c>
      <c r="B11" s="16"/>
      <c r="C11" s="14" t="str">
        <f>"（"&amp;"四"&amp;"）"&amp;"住房保障支出"</f>
        <v>（四）住房保障支出</v>
      </c>
      <c r="D11" s="16">
        <v>1593108</v>
      </c>
    </row>
    <row r="12" ht="22.5" customHeight="1" spans="1:4">
      <c r="A12" s="14" t="s">
        <v>120</v>
      </c>
      <c r="B12" s="16"/>
      <c r="C12" s="79" t="s">
        <v>13</v>
      </c>
      <c r="D12" s="78">
        <v>45110</v>
      </c>
    </row>
    <row r="13" ht="22.5" customHeight="1" spans="1:4">
      <c r="A13" s="14" t="s">
        <v>121</v>
      </c>
      <c r="B13" s="16"/>
      <c r="C13" s="14"/>
      <c r="D13" s="16"/>
    </row>
    <row r="14" ht="22.5" customHeight="1" spans="1:4">
      <c r="A14" s="14" t="s">
        <v>122</v>
      </c>
      <c r="B14" s="16"/>
      <c r="C14" s="14"/>
      <c r="D14" s="16"/>
    </row>
    <row r="15" ht="22.5" customHeight="1" spans="1:4">
      <c r="A15" s="80"/>
      <c r="B15" s="16"/>
      <c r="C15" s="14" t="s">
        <v>124</v>
      </c>
      <c r="D15" s="16"/>
    </row>
    <row r="16" ht="22.5" customHeight="1" spans="1:4">
      <c r="A16" s="81" t="s">
        <v>125</v>
      </c>
      <c r="B16" s="82">
        <v>20280635.82</v>
      </c>
      <c r="C16" s="83" t="s">
        <v>126</v>
      </c>
      <c r="D16" s="82">
        <v>20280635.82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27"/>
  <sheetViews>
    <sheetView showZeros="0" workbookViewId="0">
      <selection activeCell="A27" sqref="$A27:$XFD27"/>
    </sheetView>
  </sheetViews>
  <sheetFormatPr defaultColWidth="8.85" defaultRowHeight="15" customHeight="1" outlineLevelCol="6"/>
  <cols>
    <col min="1" max="1" width="21.425" customWidth="1"/>
    <col min="2" max="2" width="29.875" customWidth="1"/>
    <col min="3" max="7" width="21.425" customWidth="1"/>
  </cols>
  <sheetData>
    <row r="1" ht="18.75" customHeight="1" spans="1:7">
      <c r="A1" s="1"/>
      <c r="B1" s="1"/>
      <c r="C1" s="1"/>
      <c r="D1" s="1"/>
      <c r="E1" s="1"/>
      <c r="F1" s="1"/>
      <c r="G1" s="47" t="s">
        <v>127</v>
      </c>
    </row>
    <row r="2" ht="37.5" customHeight="1" spans="1:7">
      <c r="A2" s="3" t="s">
        <v>128</v>
      </c>
      <c r="B2" s="3"/>
      <c r="C2" s="3"/>
      <c r="D2" s="3"/>
      <c r="E2" s="3"/>
      <c r="F2" s="3"/>
      <c r="G2" s="3"/>
    </row>
    <row r="3" ht="18.75" customHeight="1" spans="1:7">
      <c r="A3" s="48" t="str">
        <f>"单位名称："&amp;"新平彝族傣族自治县第四小学"</f>
        <v>单位名称：新平彝族傣族自治县第四小学</v>
      </c>
      <c r="B3" s="48"/>
      <c r="C3" s="48"/>
      <c r="D3" s="49"/>
      <c r="E3" s="49"/>
      <c r="F3" s="49"/>
      <c r="G3" s="50" t="s">
        <v>30</v>
      </c>
    </row>
    <row r="4" ht="18.75" customHeight="1" spans="1:7">
      <c r="A4" s="12" t="s">
        <v>129</v>
      </c>
      <c r="B4" s="12" t="s">
        <v>61</v>
      </c>
      <c r="C4" s="51" t="s">
        <v>33</v>
      </c>
      <c r="D4" s="51" t="s">
        <v>64</v>
      </c>
      <c r="E4" s="51"/>
      <c r="F4" s="51"/>
      <c r="G4" s="12" t="s">
        <v>65</v>
      </c>
    </row>
    <row r="5" ht="18.75" customHeight="1" spans="1:7">
      <c r="A5" s="12" t="s">
        <v>60</v>
      </c>
      <c r="B5" s="12" t="s">
        <v>61</v>
      </c>
      <c r="C5" s="51"/>
      <c r="D5" s="51" t="s">
        <v>35</v>
      </c>
      <c r="E5" s="51" t="s">
        <v>130</v>
      </c>
      <c r="F5" s="51" t="s">
        <v>131</v>
      </c>
      <c r="G5" s="12"/>
    </row>
    <row r="6" ht="18.75" customHeight="1" spans="1:7">
      <c r="A6" s="13" t="s">
        <v>47</v>
      </c>
      <c r="B6" s="13" t="s">
        <v>48</v>
      </c>
      <c r="C6" s="13" t="s">
        <v>49</v>
      </c>
      <c r="D6" s="13" t="s">
        <v>50</v>
      </c>
      <c r="E6" s="13" t="s">
        <v>51</v>
      </c>
      <c r="F6" s="13" t="s">
        <v>52</v>
      </c>
      <c r="G6" s="13" t="s">
        <v>53</v>
      </c>
    </row>
    <row r="7" ht="20.25" customHeight="1" spans="1:7">
      <c r="A7" s="15" t="s">
        <v>72</v>
      </c>
      <c r="B7" s="15" t="s">
        <v>73</v>
      </c>
      <c r="C7" s="16">
        <v>14681116.82</v>
      </c>
      <c r="D7" s="16">
        <v>13764746</v>
      </c>
      <c r="E7" s="16">
        <v>13550846</v>
      </c>
      <c r="F7" s="16">
        <v>213900</v>
      </c>
      <c r="G7" s="16">
        <v>916370.82</v>
      </c>
    </row>
    <row r="8" ht="20.25" customHeight="1" spans="1:7">
      <c r="A8" s="75" t="s">
        <v>74</v>
      </c>
      <c r="B8" s="75" t="s">
        <v>75</v>
      </c>
      <c r="C8" s="16">
        <v>14522116.82</v>
      </c>
      <c r="D8" s="16">
        <v>13764746</v>
      </c>
      <c r="E8" s="16">
        <v>13550846</v>
      </c>
      <c r="F8" s="16">
        <v>213900</v>
      </c>
      <c r="G8" s="16">
        <v>757370.82</v>
      </c>
    </row>
    <row r="9" ht="20.25" customHeight="1" spans="1:7">
      <c r="A9" s="76" t="s">
        <v>76</v>
      </c>
      <c r="B9" s="76" t="s">
        <v>77</v>
      </c>
      <c r="C9" s="16">
        <v>14511.6</v>
      </c>
      <c r="D9" s="16"/>
      <c r="E9" s="16"/>
      <c r="F9" s="16"/>
      <c r="G9" s="16">
        <v>14511.6</v>
      </c>
    </row>
    <row r="10" ht="20.25" customHeight="1" spans="1:7">
      <c r="A10" s="76" t="s">
        <v>78</v>
      </c>
      <c r="B10" s="76" t="s">
        <v>79</v>
      </c>
      <c r="C10" s="16">
        <v>14507605.22</v>
      </c>
      <c r="D10" s="16">
        <v>13764746</v>
      </c>
      <c r="E10" s="16">
        <v>13550846</v>
      </c>
      <c r="F10" s="16">
        <v>213900</v>
      </c>
      <c r="G10" s="16">
        <v>742859.22</v>
      </c>
    </row>
    <row r="11" ht="20.25" customHeight="1" spans="1:7">
      <c r="A11" s="75" t="s">
        <v>80</v>
      </c>
      <c r="B11" s="75" t="s">
        <v>81</v>
      </c>
      <c r="C11" s="16">
        <v>6000</v>
      </c>
      <c r="D11" s="16"/>
      <c r="E11" s="16"/>
      <c r="F11" s="16"/>
      <c r="G11" s="16">
        <v>6000</v>
      </c>
    </row>
    <row r="12" ht="20.25" customHeight="1" spans="1:7">
      <c r="A12" s="76" t="s">
        <v>82</v>
      </c>
      <c r="B12" s="76" t="s">
        <v>83</v>
      </c>
      <c r="C12" s="16">
        <v>6000</v>
      </c>
      <c r="D12" s="16"/>
      <c r="E12" s="16"/>
      <c r="F12" s="16"/>
      <c r="G12" s="16">
        <v>6000</v>
      </c>
    </row>
    <row r="13" ht="20.25" customHeight="1" spans="1:7">
      <c r="A13" s="75" t="s">
        <v>84</v>
      </c>
      <c r="B13" s="75" t="s">
        <v>85</v>
      </c>
      <c r="C13" s="16">
        <v>153000</v>
      </c>
      <c r="D13" s="16"/>
      <c r="E13" s="16"/>
      <c r="F13" s="16"/>
      <c r="G13" s="16">
        <v>153000</v>
      </c>
    </row>
    <row r="14" ht="20.25" customHeight="1" spans="1:7">
      <c r="A14" s="76" t="s">
        <v>86</v>
      </c>
      <c r="B14" s="76" t="s">
        <v>87</v>
      </c>
      <c r="C14" s="16">
        <v>153000</v>
      </c>
      <c r="D14" s="16"/>
      <c r="E14" s="16"/>
      <c r="F14" s="16"/>
      <c r="G14" s="16">
        <v>153000</v>
      </c>
    </row>
    <row r="15" ht="20.25" customHeight="1" spans="1:7">
      <c r="A15" s="15" t="s">
        <v>88</v>
      </c>
      <c r="B15" s="15" t="s">
        <v>89</v>
      </c>
      <c r="C15" s="16">
        <v>2107386</v>
      </c>
      <c r="D15" s="16">
        <v>2107386</v>
      </c>
      <c r="E15" s="16">
        <v>2094486</v>
      </c>
      <c r="F15" s="16">
        <v>12900</v>
      </c>
      <c r="G15" s="16"/>
    </row>
    <row r="16" ht="20.25" customHeight="1" spans="1:7">
      <c r="A16" s="75" t="s">
        <v>90</v>
      </c>
      <c r="B16" s="75" t="s">
        <v>91</v>
      </c>
      <c r="C16" s="16">
        <v>2107386</v>
      </c>
      <c r="D16" s="16">
        <v>2107386</v>
      </c>
      <c r="E16" s="16">
        <v>2094486</v>
      </c>
      <c r="F16" s="16">
        <v>12900</v>
      </c>
      <c r="G16" s="16"/>
    </row>
    <row r="17" ht="20.25" customHeight="1" spans="1:7">
      <c r="A17" s="76" t="s">
        <v>92</v>
      </c>
      <c r="B17" s="76" t="s">
        <v>93</v>
      </c>
      <c r="C17" s="16">
        <v>12900</v>
      </c>
      <c r="D17" s="16">
        <v>12900</v>
      </c>
      <c r="E17" s="16"/>
      <c r="F17" s="16">
        <v>12900</v>
      </c>
      <c r="G17" s="16"/>
    </row>
    <row r="18" ht="20.25" customHeight="1" spans="1:7">
      <c r="A18" s="76" t="s">
        <v>94</v>
      </c>
      <c r="B18" s="76" t="s">
        <v>95</v>
      </c>
      <c r="C18" s="16">
        <v>2094486</v>
      </c>
      <c r="D18" s="16">
        <v>2094486</v>
      </c>
      <c r="E18" s="16">
        <v>2094486</v>
      </c>
      <c r="F18" s="16"/>
      <c r="G18" s="16"/>
    </row>
    <row r="19" ht="20.25" customHeight="1" spans="1:7">
      <c r="A19" s="15" t="s">
        <v>96</v>
      </c>
      <c r="B19" s="15" t="s">
        <v>97</v>
      </c>
      <c r="C19" s="16">
        <v>1853915</v>
      </c>
      <c r="D19" s="16">
        <v>1853915</v>
      </c>
      <c r="E19" s="16">
        <v>1853915</v>
      </c>
      <c r="F19" s="16"/>
      <c r="G19" s="16"/>
    </row>
    <row r="20" ht="20.25" customHeight="1" spans="1:7">
      <c r="A20" s="75" t="s">
        <v>98</v>
      </c>
      <c r="B20" s="75" t="s">
        <v>99</v>
      </c>
      <c r="C20" s="16">
        <v>1853915</v>
      </c>
      <c r="D20" s="16">
        <v>1853915</v>
      </c>
      <c r="E20" s="16">
        <v>1853915</v>
      </c>
      <c r="F20" s="16"/>
      <c r="G20" s="16"/>
    </row>
    <row r="21" ht="20.25" customHeight="1" spans="1:7">
      <c r="A21" s="76" t="s">
        <v>100</v>
      </c>
      <c r="B21" s="76" t="s">
        <v>101</v>
      </c>
      <c r="C21" s="16">
        <v>1131803</v>
      </c>
      <c r="D21" s="16">
        <v>1131803</v>
      </c>
      <c r="E21" s="16">
        <v>1131803</v>
      </c>
      <c r="F21" s="16"/>
      <c r="G21" s="16"/>
    </row>
    <row r="22" ht="20.25" customHeight="1" spans="1:7">
      <c r="A22" s="76" t="s">
        <v>102</v>
      </c>
      <c r="B22" s="76" t="s">
        <v>103</v>
      </c>
      <c r="C22" s="16">
        <v>669749</v>
      </c>
      <c r="D22" s="16">
        <v>669749</v>
      </c>
      <c r="E22" s="16">
        <v>669749</v>
      </c>
      <c r="F22" s="16"/>
      <c r="G22" s="16"/>
    </row>
    <row r="23" ht="20.25" customHeight="1" spans="1:7">
      <c r="A23" s="76" t="s">
        <v>104</v>
      </c>
      <c r="B23" s="76" t="s">
        <v>105</v>
      </c>
      <c r="C23" s="16">
        <v>52363</v>
      </c>
      <c r="D23" s="16">
        <v>52363</v>
      </c>
      <c r="E23" s="16">
        <v>52363</v>
      </c>
      <c r="F23" s="16"/>
      <c r="G23" s="16"/>
    </row>
    <row r="24" ht="20.25" customHeight="1" spans="1:7">
      <c r="A24" s="15" t="s">
        <v>106</v>
      </c>
      <c r="B24" s="15" t="s">
        <v>107</v>
      </c>
      <c r="C24" s="16">
        <v>1593108</v>
      </c>
      <c r="D24" s="16">
        <v>1593108</v>
      </c>
      <c r="E24" s="16">
        <v>1593108</v>
      </c>
      <c r="F24" s="16"/>
      <c r="G24" s="16"/>
    </row>
    <row r="25" ht="20.25" customHeight="1" spans="1:7">
      <c r="A25" s="75" t="s">
        <v>108</v>
      </c>
      <c r="B25" s="75" t="s">
        <v>109</v>
      </c>
      <c r="C25" s="16">
        <v>1593108</v>
      </c>
      <c r="D25" s="16">
        <v>1593108</v>
      </c>
      <c r="E25" s="16">
        <v>1593108</v>
      </c>
      <c r="F25" s="16"/>
      <c r="G25" s="16"/>
    </row>
    <row r="26" ht="20.25" customHeight="1" spans="1:7">
      <c r="A26" s="76" t="s">
        <v>110</v>
      </c>
      <c r="B26" s="76" t="s">
        <v>111</v>
      </c>
      <c r="C26" s="16">
        <v>1593108</v>
      </c>
      <c r="D26" s="16">
        <v>1593108</v>
      </c>
      <c r="E26" s="16">
        <v>1593108</v>
      </c>
      <c r="F26" s="16"/>
      <c r="G26" s="16"/>
    </row>
    <row r="27" ht="20.25" customHeight="1" spans="1:7">
      <c r="A27" s="58" t="s">
        <v>114</v>
      </c>
      <c r="B27" s="58"/>
      <c r="C27" s="59">
        <v>20235525.82</v>
      </c>
      <c r="D27" s="59">
        <v>19319155</v>
      </c>
      <c r="E27" s="59">
        <v>19092355</v>
      </c>
      <c r="F27" s="59">
        <v>226800</v>
      </c>
      <c r="G27" s="59">
        <v>916370.82</v>
      </c>
    </row>
  </sheetData>
  <mergeCells count="7">
    <mergeCell ref="A2:G2"/>
    <mergeCell ref="A3:C3"/>
    <mergeCell ref="A4:B4"/>
    <mergeCell ref="D4:F4"/>
    <mergeCell ref="A27:B2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9"/>
  <sheetViews>
    <sheetView showZeros="0" workbookViewId="0">
      <selection activeCell="C17" sqref="C17"/>
    </sheetView>
  </sheetViews>
  <sheetFormatPr defaultColWidth="8.85" defaultRowHeight="15" customHeight="1" outlineLevelCol="5"/>
  <cols>
    <col min="1" max="1" width="32.75" customWidth="1"/>
    <col min="2" max="6" width="28.575" customWidth="1"/>
  </cols>
  <sheetData>
    <row r="1" ht="18.75" customHeight="1" spans="1:6">
      <c r="A1" s="68"/>
      <c r="B1" s="68"/>
      <c r="C1" s="69"/>
      <c r="D1" s="1"/>
      <c r="E1" s="1"/>
      <c r="F1" s="70" t="s">
        <v>132</v>
      </c>
    </row>
    <row r="2" ht="41.25" customHeight="1" spans="1:6">
      <c r="A2" s="71" t="s">
        <v>133</v>
      </c>
      <c r="B2" s="71"/>
      <c r="C2" s="71"/>
      <c r="D2" s="71"/>
      <c r="E2" s="71"/>
      <c r="F2" s="71"/>
    </row>
    <row r="3" ht="18.75" customHeight="1" spans="1:6">
      <c r="A3" s="4" t="str">
        <f>"单位名称："&amp;"新平彝族傣族自治县第四小学"</f>
        <v>单位名称：新平彝族傣族自治县第四小学</v>
      </c>
      <c r="B3" s="4"/>
      <c r="C3" s="4"/>
      <c r="D3" s="72"/>
      <c r="E3" s="1"/>
      <c r="F3" s="70" t="s">
        <v>30</v>
      </c>
    </row>
    <row r="4" ht="18.75" customHeight="1" spans="1:6">
      <c r="A4" s="12" t="s">
        <v>134</v>
      </c>
      <c r="B4" s="51" t="s">
        <v>135</v>
      </c>
      <c r="C4" s="51" t="s">
        <v>136</v>
      </c>
      <c r="D4" s="51"/>
      <c r="E4" s="51"/>
      <c r="F4" s="51" t="s">
        <v>137</v>
      </c>
    </row>
    <row r="5" ht="18.75" customHeight="1" spans="1:6">
      <c r="A5" s="12"/>
      <c r="B5" s="51"/>
      <c r="C5" s="51" t="s">
        <v>35</v>
      </c>
      <c r="D5" s="51" t="s">
        <v>138</v>
      </c>
      <c r="E5" s="51" t="s">
        <v>139</v>
      </c>
      <c r="F5" s="51"/>
    </row>
    <row r="6" ht="18.75" customHeight="1" spans="1:6">
      <c r="A6" s="73">
        <v>1</v>
      </c>
      <c r="B6" s="74">
        <v>2</v>
      </c>
      <c r="C6" s="73">
        <v>3</v>
      </c>
      <c r="D6" s="73">
        <v>4</v>
      </c>
      <c r="E6" s="73">
        <v>5</v>
      </c>
      <c r="F6" s="73">
        <v>6</v>
      </c>
    </row>
    <row r="7" ht="20.25" customHeight="1" spans="1:6">
      <c r="A7" s="16"/>
      <c r="B7" s="16"/>
      <c r="C7" s="16"/>
      <c r="D7" s="16"/>
      <c r="E7" s="16"/>
      <c r="F7" s="16"/>
    </row>
    <row r="9" customHeight="1" spans="1:1">
      <c r="A9" t="s">
        <v>140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25"/>
  <sheetViews>
    <sheetView showZeros="0"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141</v>
      </c>
    </row>
    <row r="2" ht="45" customHeight="1" spans="1:23">
      <c r="A2" s="3" t="s">
        <v>142</v>
      </c>
      <c r="B2" s="3"/>
      <c r="C2" s="3"/>
      <c r="D2" s="3"/>
      <c r="E2" s="3"/>
      <c r="F2" s="3"/>
      <c r="G2" s="3"/>
      <c r="H2" s="3"/>
      <c r="I2" s="3"/>
      <c r="J2" s="3"/>
      <c r="K2" s="3"/>
      <c r="L2" s="64"/>
      <c r="M2" s="64"/>
      <c r="N2" s="64"/>
      <c r="O2" s="64"/>
      <c r="P2" s="64"/>
      <c r="Q2" s="64"/>
      <c r="R2" s="64"/>
      <c r="S2" s="64"/>
      <c r="T2" s="64"/>
      <c r="U2" s="64"/>
      <c r="V2" s="64"/>
      <c r="W2" s="64"/>
    </row>
    <row r="3" ht="18.75" customHeight="1" spans="1:23">
      <c r="A3" s="4" t="str">
        <f>"单位名称："&amp;"新平彝族傣族自治县第四小学"</f>
        <v>单位名称：新平彝族傣族自治县第四小学</v>
      </c>
      <c r="B3" s="4"/>
      <c r="C3" s="4"/>
      <c r="D3" s="4"/>
      <c r="E3" s="4"/>
      <c r="F3" s="4"/>
      <c r="G3" s="4"/>
      <c r="H3" s="65"/>
      <c r="I3" s="65"/>
      <c r="J3" s="65"/>
      <c r="K3" s="65"/>
      <c r="L3" s="5"/>
      <c r="M3" s="5"/>
      <c r="N3" s="5"/>
      <c r="O3" s="5"/>
      <c r="P3" s="5"/>
      <c r="Q3" s="5"/>
      <c r="R3" s="5"/>
      <c r="S3" s="5"/>
      <c r="T3" s="5"/>
      <c r="U3" s="5"/>
      <c r="V3" s="5"/>
      <c r="W3" s="5" t="s">
        <v>30</v>
      </c>
    </row>
    <row r="4" ht="18.75" customHeight="1" spans="1:23">
      <c r="A4" s="66" t="s">
        <v>143</v>
      </c>
      <c r="B4" s="66" t="s">
        <v>144</v>
      </c>
      <c r="C4" s="66" t="s">
        <v>145</v>
      </c>
      <c r="D4" s="66" t="s">
        <v>146</v>
      </c>
      <c r="E4" s="66" t="s">
        <v>147</v>
      </c>
      <c r="F4" s="66" t="s">
        <v>148</v>
      </c>
      <c r="G4" s="66" t="s">
        <v>149</v>
      </c>
      <c r="H4" s="67" t="s">
        <v>33</v>
      </c>
      <c r="I4" s="67" t="s">
        <v>150</v>
      </c>
      <c r="J4" s="66"/>
      <c r="K4" s="66"/>
      <c r="L4" s="66"/>
      <c r="M4" s="66"/>
      <c r="N4" s="66" t="s">
        <v>151</v>
      </c>
      <c r="O4" s="66"/>
      <c r="P4" s="66"/>
      <c r="Q4" s="66" t="s">
        <v>39</v>
      </c>
      <c r="R4" s="66" t="s">
        <v>63</v>
      </c>
      <c r="S4" s="66"/>
      <c r="T4" s="66"/>
      <c r="U4" s="66"/>
      <c r="V4" s="66"/>
      <c r="W4" s="66"/>
    </row>
    <row r="5" ht="18.75" customHeight="1" spans="1:23">
      <c r="A5" s="66"/>
      <c r="B5" s="66"/>
      <c r="C5" s="66"/>
      <c r="D5" s="66"/>
      <c r="E5" s="66"/>
      <c r="F5" s="66"/>
      <c r="G5" s="66"/>
      <c r="H5" s="67" t="s">
        <v>152</v>
      </c>
      <c r="I5" s="67" t="s">
        <v>153</v>
      </c>
      <c r="J5" s="66" t="s">
        <v>37</v>
      </c>
      <c r="K5" s="66" t="s">
        <v>38</v>
      </c>
      <c r="L5" s="66"/>
      <c r="M5" s="66"/>
      <c r="N5" s="66" t="s">
        <v>151</v>
      </c>
      <c r="O5" s="66" t="s">
        <v>37</v>
      </c>
      <c r="P5" s="66" t="s">
        <v>38</v>
      </c>
      <c r="Q5" s="66" t="s">
        <v>39</v>
      </c>
      <c r="R5" s="66" t="s">
        <v>63</v>
      </c>
      <c r="S5" s="66" t="s">
        <v>42</v>
      </c>
      <c r="T5" s="66" t="s">
        <v>43</v>
      </c>
      <c r="U5" s="66" t="s">
        <v>44</v>
      </c>
      <c r="V5" s="66" t="s">
        <v>45</v>
      </c>
      <c r="W5" s="66" t="s">
        <v>46</v>
      </c>
    </row>
    <row r="6" ht="18.75" customHeight="1" spans="1:23">
      <c r="A6" s="66"/>
      <c r="B6" s="66"/>
      <c r="C6" s="66"/>
      <c r="D6" s="66"/>
      <c r="E6" s="66"/>
      <c r="F6" s="66"/>
      <c r="G6" s="66"/>
      <c r="H6" s="67"/>
      <c r="I6" s="67" t="s">
        <v>154</v>
      </c>
      <c r="J6" s="66" t="s">
        <v>155</v>
      </c>
      <c r="K6" s="66" t="s">
        <v>156</v>
      </c>
      <c r="L6" s="66" t="s">
        <v>157</v>
      </c>
      <c r="M6" s="66" t="s">
        <v>158</v>
      </c>
      <c r="N6" s="66" t="s">
        <v>36</v>
      </c>
      <c r="O6" s="66" t="s">
        <v>37</v>
      </c>
      <c r="P6" s="66" t="s">
        <v>38</v>
      </c>
      <c r="Q6" s="66"/>
      <c r="R6" s="66" t="s">
        <v>35</v>
      </c>
      <c r="S6" s="66" t="s">
        <v>42</v>
      </c>
      <c r="T6" s="66" t="s">
        <v>43</v>
      </c>
      <c r="U6" s="66" t="s">
        <v>44</v>
      </c>
      <c r="V6" s="66" t="s">
        <v>45</v>
      </c>
      <c r="W6" s="66" t="s">
        <v>46</v>
      </c>
    </row>
    <row r="7" ht="22.65" customHeight="1" spans="1:23">
      <c r="A7" s="66"/>
      <c r="B7" s="66"/>
      <c r="C7" s="66"/>
      <c r="D7" s="66"/>
      <c r="E7" s="66"/>
      <c r="F7" s="66"/>
      <c r="G7" s="66"/>
      <c r="H7" s="67"/>
      <c r="I7" s="67" t="s">
        <v>35</v>
      </c>
      <c r="J7" s="66"/>
      <c r="K7" s="66"/>
      <c r="L7" s="66"/>
      <c r="M7" s="66"/>
      <c r="N7" s="66"/>
      <c r="O7" s="66"/>
      <c r="P7" s="66"/>
      <c r="Q7" s="66"/>
      <c r="R7" s="66"/>
      <c r="S7" s="66"/>
      <c r="T7" s="66"/>
      <c r="U7" s="66"/>
      <c r="V7" s="66"/>
      <c r="W7" s="66"/>
    </row>
    <row r="8" ht="18.75" customHeight="1" spans="1:23">
      <c r="A8" s="67" t="s">
        <v>47</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row>
    <row r="9" ht="18.75" customHeight="1" spans="1:23">
      <c r="A9" s="8" t="s">
        <v>57</v>
      </c>
      <c r="B9" s="8" t="s">
        <v>159</v>
      </c>
      <c r="C9" s="9" t="s">
        <v>160</v>
      </c>
      <c r="D9" s="8" t="s">
        <v>78</v>
      </c>
      <c r="E9" s="8" t="s">
        <v>79</v>
      </c>
      <c r="F9" s="8" t="s">
        <v>161</v>
      </c>
      <c r="G9" s="8" t="s">
        <v>162</v>
      </c>
      <c r="H9" s="16">
        <v>6398328</v>
      </c>
      <c r="I9" s="16">
        <v>6398328</v>
      </c>
      <c r="J9" s="16"/>
      <c r="K9" s="16"/>
      <c r="L9" s="16">
        <v>6398328</v>
      </c>
      <c r="M9" s="16"/>
      <c r="N9" s="16"/>
      <c r="O9" s="16"/>
      <c r="P9" s="16"/>
      <c r="Q9" s="16"/>
      <c r="R9" s="16"/>
      <c r="S9" s="16"/>
      <c r="T9" s="16"/>
      <c r="U9" s="16"/>
      <c r="V9" s="16"/>
      <c r="W9" s="16"/>
    </row>
    <row r="10" ht="18.75" customHeight="1" spans="1:23">
      <c r="A10" s="8" t="s">
        <v>57</v>
      </c>
      <c r="B10" s="8" t="s">
        <v>159</v>
      </c>
      <c r="C10" s="9" t="s">
        <v>160</v>
      </c>
      <c r="D10" s="8" t="s">
        <v>78</v>
      </c>
      <c r="E10" s="8" t="s">
        <v>79</v>
      </c>
      <c r="F10" s="8" t="s">
        <v>163</v>
      </c>
      <c r="G10" s="8" t="s">
        <v>164</v>
      </c>
      <c r="H10" s="16">
        <v>562464</v>
      </c>
      <c r="I10" s="16">
        <v>562464</v>
      </c>
      <c r="J10" s="16"/>
      <c r="K10" s="16"/>
      <c r="L10" s="16">
        <v>562464</v>
      </c>
      <c r="M10" s="16"/>
      <c r="N10" s="16"/>
      <c r="O10" s="16"/>
      <c r="P10" s="23"/>
      <c r="Q10" s="16"/>
      <c r="R10" s="16"/>
      <c r="S10" s="16"/>
      <c r="T10" s="16"/>
      <c r="U10" s="16"/>
      <c r="V10" s="16"/>
      <c r="W10" s="16"/>
    </row>
    <row r="11" ht="18.75" customHeight="1" spans="1:23">
      <c r="A11" s="8" t="s">
        <v>57</v>
      </c>
      <c r="B11" s="8" t="s">
        <v>159</v>
      </c>
      <c r="C11" s="9" t="s">
        <v>160</v>
      </c>
      <c r="D11" s="8" t="s">
        <v>78</v>
      </c>
      <c r="E11" s="8" t="s">
        <v>79</v>
      </c>
      <c r="F11" s="8" t="s">
        <v>163</v>
      </c>
      <c r="G11" s="8" t="s">
        <v>164</v>
      </c>
      <c r="H11" s="16">
        <v>368400</v>
      </c>
      <c r="I11" s="16">
        <v>368400</v>
      </c>
      <c r="J11" s="16"/>
      <c r="K11" s="16"/>
      <c r="L11" s="16">
        <v>368400</v>
      </c>
      <c r="M11" s="16"/>
      <c r="N11" s="16"/>
      <c r="O11" s="16"/>
      <c r="P11" s="23"/>
      <c r="Q11" s="16"/>
      <c r="R11" s="16"/>
      <c r="S11" s="16"/>
      <c r="T11" s="16"/>
      <c r="U11" s="16"/>
      <c r="V11" s="16"/>
      <c r="W11" s="16"/>
    </row>
    <row r="12" ht="18.75" customHeight="1" spans="1:23">
      <c r="A12" s="8" t="s">
        <v>57</v>
      </c>
      <c r="B12" s="8" t="s">
        <v>159</v>
      </c>
      <c r="C12" s="9" t="s">
        <v>160</v>
      </c>
      <c r="D12" s="8" t="s">
        <v>78</v>
      </c>
      <c r="E12" s="8" t="s">
        <v>79</v>
      </c>
      <c r="F12" s="8" t="s">
        <v>165</v>
      </c>
      <c r="G12" s="8" t="s">
        <v>166</v>
      </c>
      <c r="H12" s="16">
        <v>2790000</v>
      </c>
      <c r="I12" s="16">
        <v>2790000</v>
      </c>
      <c r="J12" s="16"/>
      <c r="K12" s="16"/>
      <c r="L12" s="16">
        <v>2790000</v>
      </c>
      <c r="M12" s="16"/>
      <c r="N12" s="16"/>
      <c r="O12" s="16"/>
      <c r="P12" s="23"/>
      <c r="Q12" s="16"/>
      <c r="R12" s="16"/>
      <c r="S12" s="16"/>
      <c r="T12" s="16"/>
      <c r="U12" s="16"/>
      <c r="V12" s="16"/>
      <c r="W12" s="16"/>
    </row>
    <row r="13" ht="18.75" customHeight="1" spans="1:23">
      <c r="A13" s="8" t="s">
        <v>57</v>
      </c>
      <c r="B13" s="8" t="s">
        <v>159</v>
      </c>
      <c r="C13" s="9" t="s">
        <v>160</v>
      </c>
      <c r="D13" s="8" t="s">
        <v>78</v>
      </c>
      <c r="E13" s="8" t="s">
        <v>79</v>
      </c>
      <c r="F13" s="8" t="s">
        <v>165</v>
      </c>
      <c r="G13" s="8" t="s">
        <v>166</v>
      </c>
      <c r="H13" s="16">
        <v>1666020</v>
      </c>
      <c r="I13" s="16">
        <v>1666020</v>
      </c>
      <c r="J13" s="16"/>
      <c r="K13" s="16"/>
      <c r="L13" s="16">
        <v>1666020</v>
      </c>
      <c r="M13" s="16"/>
      <c r="N13" s="16"/>
      <c r="O13" s="16"/>
      <c r="P13" s="23"/>
      <c r="Q13" s="16"/>
      <c r="R13" s="16"/>
      <c r="S13" s="16"/>
      <c r="T13" s="16"/>
      <c r="U13" s="16"/>
      <c r="V13" s="16"/>
      <c r="W13" s="16"/>
    </row>
    <row r="14" ht="18.75" customHeight="1" spans="1:23">
      <c r="A14" s="8" t="s">
        <v>57</v>
      </c>
      <c r="B14" s="8" t="s">
        <v>167</v>
      </c>
      <c r="C14" s="9" t="s">
        <v>168</v>
      </c>
      <c r="D14" s="8" t="s">
        <v>78</v>
      </c>
      <c r="E14" s="8" t="s">
        <v>79</v>
      </c>
      <c r="F14" s="8" t="s">
        <v>169</v>
      </c>
      <c r="G14" s="8" t="s">
        <v>170</v>
      </c>
      <c r="H14" s="16">
        <v>91634</v>
      </c>
      <c r="I14" s="16">
        <v>91634</v>
      </c>
      <c r="J14" s="16"/>
      <c r="K14" s="16"/>
      <c r="L14" s="16">
        <v>91634</v>
      </c>
      <c r="M14" s="16"/>
      <c r="N14" s="16"/>
      <c r="O14" s="16"/>
      <c r="P14" s="23"/>
      <c r="Q14" s="16"/>
      <c r="R14" s="16"/>
      <c r="S14" s="16"/>
      <c r="T14" s="16"/>
      <c r="U14" s="16"/>
      <c r="V14" s="16"/>
      <c r="W14" s="16"/>
    </row>
    <row r="15" ht="18.75" customHeight="1" spans="1:23">
      <c r="A15" s="8" t="s">
        <v>57</v>
      </c>
      <c r="B15" s="8" t="s">
        <v>167</v>
      </c>
      <c r="C15" s="9" t="s">
        <v>168</v>
      </c>
      <c r="D15" s="8" t="s">
        <v>94</v>
      </c>
      <c r="E15" s="8" t="s">
        <v>95</v>
      </c>
      <c r="F15" s="8" t="s">
        <v>171</v>
      </c>
      <c r="G15" s="8" t="s">
        <v>172</v>
      </c>
      <c r="H15" s="16">
        <v>2094486</v>
      </c>
      <c r="I15" s="16">
        <v>2094486</v>
      </c>
      <c r="J15" s="16"/>
      <c r="K15" s="16"/>
      <c r="L15" s="16">
        <v>2094486</v>
      </c>
      <c r="M15" s="16"/>
      <c r="N15" s="16"/>
      <c r="O15" s="16"/>
      <c r="P15" s="23"/>
      <c r="Q15" s="16"/>
      <c r="R15" s="16"/>
      <c r="S15" s="16"/>
      <c r="T15" s="16"/>
      <c r="U15" s="16"/>
      <c r="V15" s="16"/>
      <c r="W15" s="16"/>
    </row>
    <row r="16" ht="18.75" customHeight="1" spans="1:23">
      <c r="A16" s="8" t="s">
        <v>57</v>
      </c>
      <c r="B16" s="8" t="s">
        <v>167</v>
      </c>
      <c r="C16" s="9" t="s">
        <v>168</v>
      </c>
      <c r="D16" s="8" t="s">
        <v>100</v>
      </c>
      <c r="E16" s="8" t="s">
        <v>101</v>
      </c>
      <c r="F16" s="8" t="s">
        <v>173</v>
      </c>
      <c r="G16" s="8" t="s">
        <v>174</v>
      </c>
      <c r="H16" s="16">
        <v>1086515</v>
      </c>
      <c r="I16" s="16">
        <v>1086515</v>
      </c>
      <c r="J16" s="16"/>
      <c r="K16" s="16"/>
      <c r="L16" s="16">
        <v>1086515</v>
      </c>
      <c r="M16" s="16"/>
      <c r="N16" s="16"/>
      <c r="O16" s="16"/>
      <c r="P16" s="23"/>
      <c r="Q16" s="16"/>
      <c r="R16" s="16"/>
      <c r="S16" s="16"/>
      <c r="T16" s="16"/>
      <c r="U16" s="16"/>
      <c r="V16" s="16"/>
      <c r="W16" s="16"/>
    </row>
    <row r="17" ht="18.75" customHeight="1" spans="1:23">
      <c r="A17" s="8" t="s">
        <v>57</v>
      </c>
      <c r="B17" s="8" t="s">
        <v>167</v>
      </c>
      <c r="C17" s="9" t="s">
        <v>168</v>
      </c>
      <c r="D17" s="8" t="s">
        <v>100</v>
      </c>
      <c r="E17" s="8" t="s">
        <v>101</v>
      </c>
      <c r="F17" s="8" t="s">
        <v>173</v>
      </c>
      <c r="G17" s="8" t="s">
        <v>174</v>
      </c>
      <c r="H17" s="16">
        <v>45288</v>
      </c>
      <c r="I17" s="16">
        <v>45288</v>
      </c>
      <c r="J17" s="16"/>
      <c r="K17" s="16"/>
      <c r="L17" s="16">
        <v>45288</v>
      </c>
      <c r="M17" s="16"/>
      <c r="N17" s="16"/>
      <c r="O17" s="16"/>
      <c r="P17" s="23"/>
      <c r="Q17" s="16"/>
      <c r="R17" s="16"/>
      <c r="S17" s="16"/>
      <c r="T17" s="16"/>
      <c r="U17" s="16"/>
      <c r="V17" s="16"/>
      <c r="W17" s="16"/>
    </row>
    <row r="18" ht="18.75" customHeight="1" spans="1:23">
      <c r="A18" s="8" t="s">
        <v>57</v>
      </c>
      <c r="B18" s="8" t="s">
        <v>167</v>
      </c>
      <c r="C18" s="9" t="s">
        <v>168</v>
      </c>
      <c r="D18" s="8" t="s">
        <v>102</v>
      </c>
      <c r="E18" s="8" t="s">
        <v>103</v>
      </c>
      <c r="F18" s="8" t="s">
        <v>175</v>
      </c>
      <c r="G18" s="8" t="s">
        <v>176</v>
      </c>
      <c r="H18" s="16">
        <v>669749</v>
      </c>
      <c r="I18" s="16">
        <v>669749</v>
      </c>
      <c r="J18" s="16"/>
      <c r="K18" s="16"/>
      <c r="L18" s="16">
        <v>669749</v>
      </c>
      <c r="M18" s="16"/>
      <c r="N18" s="16"/>
      <c r="O18" s="16"/>
      <c r="P18" s="23"/>
      <c r="Q18" s="16"/>
      <c r="R18" s="16"/>
      <c r="S18" s="16"/>
      <c r="T18" s="16"/>
      <c r="U18" s="16"/>
      <c r="V18" s="16"/>
      <c r="W18" s="16"/>
    </row>
    <row r="19" ht="18.75" customHeight="1" spans="1:23">
      <c r="A19" s="8" t="s">
        <v>57</v>
      </c>
      <c r="B19" s="8" t="s">
        <v>167</v>
      </c>
      <c r="C19" s="9" t="s">
        <v>168</v>
      </c>
      <c r="D19" s="8" t="s">
        <v>104</v>
      </c>
      <c r="E19" s="8" t="s">
        <v>105</v>
      </c>
      <c r="F19" s="8" t="s">
        <v>169</v>
      </c>
      <c r="G19" s="8" t="s">
        <v>170</v>
      </c>
      <c r="H19" s="16">
        <v>52363</v>
      </c>
      <c r="I19" s="16">
        <v>52363</v>
      </c>
      <c r="J19" s="16"/>
      <c r="K19" s="16"/>
      <c r="L19" s="16">
        <v>52363</v>
      </c>
      <c r="M19" s="16"/>
      <c r="N19" s="16"/>
      <c r="O19" s="16"/>
      <c r="P19" s="23"/>
      <c r="Q19" s="16"/>
      <c r="R19" s="16"/>
      <c r="S19" s="16"/>
      <c r="T19" s="16"/>
      <c r="U19" s="16"/>
      <c r="V19" s="16"/>
      <c r="W19" s="16"/>
    </row>
    <row r="20" ht="18.75" customHeight="1" spans="1:23">
      <c r="A20" s="8" t="s">
        <v>57</v>
      </c>
      <c r="B20" s="8" t="s">
        <v>177</v>
      </c>
      <c r="C20" s="9" t="s">
        <v>111</v>
      </c>
      <c r="D20" s="8" t="s">
        <v>110</v>
      </c>
      <c r="E20" s="8" t="s">
        <v>111</v>
      </c>
      <c r="F20" s="8" t="s">
        <v>178</v>
      </c>
      <c r="G20" s="8" t="s">
        <v>111</v>
      </c>
      <c r="H20" s="16">
        <v>1593108</v>
      </c>
      <c r="I20" s="16">
        <v>1593108</v>
      </c>
      <c r="J20" s="16"/>
      <c r="K20" s="16"/>
      <c r="L20" s="16">
        <v>1593108</v>
      </c>
      <c r="M20" s="16"/>
      <c r="N20" s="16"/>
      <c r="O20" s="16"/>
      <c r="P20" s="23"/>
      <c r="Q20" s="16"/>
      <c r="R20" s="16"/>
      <c r="S20" s="16"/>
      <c r="T20" s="16"/>
      <c r="U20" s="16"/>
      <c r="V20" s="16"/>
      <c r="W20" s="16"/>
    </row>
    <row r="21" ht="18.75" customHeight="1" spans="1:23">
      <c r="A21" s="8" t="s">
        <v>57</v>
      </c>
      <c r="B21" s="8" t="s">
        <v>179</v>
      </c>
      <c r="C21" s="9" t="s">
        <v>180</v>
      </c>
      <c r="D21" s="8" t="s">
        <v>78</v>
      </c>
      <c r="E21" s="8" t="s">
        <v>79</v>
      </c>
      <c r="F21" s="8" t="s">
        <v>181</v>
      </c>
      <c r="G21" s="8" t="s">
        <v>180</v>
      </c>
      <c r="H21" s="16">
        <v>148800</v>
      </c>
      <c r="I21" s="16">
        <v>148800</v>
      </c>
      <c r="J21" s="16"/>
      <c r="K21" s="16"/>
      <c r="L21" s="16">
        <v>148800</v>
      </c>
      <c r="M21" s="16"/>
      <c r="N21" s="16"/>
      <c r="O21" s="16"/>
      <c r="P21" s="23"/>
      <c r="Q21" s="16"/>
      <c r="R21" s="16"/>
      <c r="S21" s="16"/>
      <c r="T21" s="16"/>
      <c r="U21" s="16"/>
      <c r="V21" s="16"/>
      <c r="W21" s="16"/>
    </row>
    <row r="22" ht="18.75" customHeight="1" spans="1:23">
      <c r="A22" s="8" t="s">
        <v>57</v>
      </c>
      <c r="B22" s="8" t="s">
        <v>182</v>
      </c>
      <c r="C22" s="9" t="s">
        <v>183</v>
      </c>
      <c r="D22" s="8" t="s">
        <v>78</v>
      </c>
      <c r="E22" s="8" t="s">
        <v>79</v>
      </c>
      <c r="F22" s="8" t="s">
        <v>184</v>
      </c>
      <c r="G22" s="8" t="s">
        <v>185</v>
      </c>
      <c r="H22" s="16">
        <v>65100</v>
      </c>
      <c r="I22" s="16">
        <v>65100</v>
      </c>
      <c r="J22" s="16"/>
      <c r="K22" s="16"/>
      <c r="L22" s="16">
        <v>65100</v>
      </c>
      <c r="M22" s="16"/>
      <c r="N22" s="16"/>
      <c r="O22" s="16"/>
      <c r="P22" s="23"/>
      <c r="Q22" s="16"/>
      <c r="R22" s="16"/>
      <c r="S22" s="16"/>
      <c r="T22" s="16"/>
      <c r="U22" s="16"/>
      <c r="V22" s="16"/>
      <c r="W22" s="16"/>
    </row>
    <row r="23" ht="18.75" customHeight="1" spans="1:23">
      <c r="A23" s="8" t="s">
        <v>57</v>
      </c>
      <c r="B23" s="8" t="s">
        <v>186</v>
      </c>
      <c r="C23" s="9" t="s">
        <v>187</v>
      </c>
      <c r="D23" s="8" t="s">
        <v>78</v>
      </c>
      <c r="E23" s="8" t="s">
        <v>79</v>
      </c>
      <c r="F23" s="8" t="s">
        <v>165</v>
      </c>
      <c r="G23" s="8" t="s">
        <v>166</v>
      </c>
      <c r="H23" s="16">
        <v>1674000</v>
      </c>
      <c r="I23" s="16">
        <v>1674000</v>
      </c>
      <c r="J23" s="16"/>
      <c r="K23" s="16"/>
      <c r="L23" s="16">
        <v>1674000</v>
      </c>
      <c r="M23" s="16"/>
      <c r="N23" s="16"/>
      <c r="O23" s="16"/>
      <c r="P23" s="23"/>
      <c r="Q23" s="16"/>
      <c r="R23" s="16"/>
      <c r="S23" s="16"/>
      <c r="T23" s="16"/>
      <c r="U23" s="16"/>
      <c r="V23" s="16"/>
      <c r="W23" s="16"/>
    </row>
    <row r="24" ht="18.75" customHeight="1" spans="1:23">
      <c r="A24" s="8" t="s">
        <v>57</v>
      </c>
      <c r="B24" s="8" t="s">
        <v>188</v>
      </c>
      <c r="C24" s="9" t="s">
        <v>189</v>
      </c>
      <c r="D24" s="8" t="s">
        <v>92</v>
      </c>
      <c r="E24" s="8" t="s">
        <v>93</v>
      </c>
      <c r="F24" s="8" t="s">
        <v>184</v>
      </c>
      <c r="G24" s="8" t="s">
        <v>185</v>
      </c>
      <c r="H24" s="16">
        <v>12900</v>
      </c>
      <c r="I24" s="16">
        <v>12900</v>
      </c>
      <c r="J24" s="16"/>
      <c r="K24" s="16"/>
      <c r="L24" s="16">
        <v>12900</v>
      </c>
      <c r="M24" s="16"/>
      <c r="N24" s="16"/>
      <c r="O24" s="16"/>
      <c r="P24" s="23"/>
      <c r="Q24" s="16"/>
      <c r="R24" s="16"/>
      <c r="S24" s="16"/>
      <c r="T24" s="16"/>
      <c r="U24" s="16"/>
      <c r="V24" s="16"/>
      <c r="W24" s="16"/>
    </row>
    <row r="25" ht="18.75" customHeight="1" spans="1:23">
      <c r="A25" s="11" t="s">
        <v>33</v>
      </c>
      <c r="B25" s="11"/>
      <c r="C25" s="11"/>
      <c r="D25" s="11"/>
      <c r="E25" s="11"/>
      <c r="F25" s="11"/>
      <c r="G25" s="11"/>
      <c r="H25" s="16">
        <v>19319155</v>
      </c>
      <c r="I25" s="16">
        <v>19319155</v>
      </c>
      <c r="J25" s="16"/>
      <c r="K25" s="16"/>
      <c r="L25" s="16">
        <v>19319155</v>
      </c>
      <c r="M25" s="16"/>
      <c r="N25" s="16"/>
      <c r="O25" s="16"/>
      <c r="P25" s="16"/>
      <c r="Q25" s="16"/>
      <c r="R25" s="16"/>
      <c r="S25" s="16"/>
      <c r="T25" s="16"/>
      <c r="U25" s="16"/>
      <c r="V25" s="16"/>
      <c r="W25" s="16"/>
    </row>
  </sheetData>
  <mergeCells count="30">
    <mergeCell ref="A2:W2"/>
    <mergeCell ref="A3:G3"/>
    <mergeCell ref="I4:W4"/>
    <mergeCell ref="I5:M5"/>
    <mergeCell ref="N5:P5"/>
    <mergeCell ref="R5:W5"/>
    <mergeCell ref="A25:G2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36"/>
  <sheetViews>
    <sheetView showZeros="0" topLeftCell="A7" workbookViewId="0">
      <selection activeCell="C34" sqref="C34"/>
    </sheetView>
  </sheetViews>
  <sheetFormatPr defaultColWidth="8.85" defaultRowHeight="15" customHeight="1"/>
  <cols>
    <col min="1" max="2" width="28.575" customWidth="1"/>
    <col min="3" max="3" width="29.375" customWidth="1"/>
    <col min="4"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190</v>
      </c>
    </row>
    <row r="2" ht="45" customHeight="1" spans="1:23">
      <c r="A2" s="3" t="s">
        <v>191</v>
      </c>
      <c r="B2" s="3"/>
      <c r="C2" s="3"/>
      <c r="D2" s="3"/>
      <c r="E2" s="3"/>
      <c r="F2" s="3"/>
      <c r="G2" s="3"/>
      <c r="H2" s="3"/>
      <c r="I2" s="3"/>
      <c r="J2" s="3"/>
      <c r="K2" s="3"/>
      <c r="L2" s="3"/>
      <c r="M2" s="3"/>
      <c r="N2" s="64"/>
      <c r="O2" s="64"/>
      <c r="P2" s="64"/>
      <c r="Q2" s="64"/>
      <c r="R2" s="64"/>
      <c r="S2" s="64"/>
      <c r="T2" s="64"/>
      <c r="U2" s="64"/>
      <c r="V2" s="64"/>
      <c r="W2" s="64"/>
    </row>
    <row r="3" ht="18.75" customHeight="1" spans="1:23">
      <c r="A3" s="4" t="str">
        <f>"单位名称："&amp;"新平彝族傣族自治县第四小学"</f>
        <v>单位名称：新平彝族傣族自治县第四小学</v>
      </c>
      <c r="B3" s="4"/>
      <c r="C3" s="4"/>
      <c r="D3" s="4"/>
      <c r="E3" s="4"/>
      <c r="F3" s="4"/>
      <c r="G3" s="4"/>
      <c r="H3" s="4"/>
      <c r="I3" s="65"/>
      <c r="J3" s="65"/>
      <c r="K3" s="65"/>
      <c r="L3" s="65"/>
      <c r="M3" s="65"/>
      <c r="N3" s="5"/>
      <c r="O3" s="5"/>
      <c r="P3" s="5"/>
      <c r="Q3" s="5"/>
      <c r="R3" s="5"/>
      <c r="S3" s="5"/>
      <c r="T3" s="5"/>
      <c r="U3" s="5"/>
      <c r="V3" s="5"/>
      <c r="W3" s="5" t="s">
        <v>30</v>
      </c>
    </row>
    <row r="4" ht="18.75" customHeight="1" spans="1:23">
      <c r="A4" s="12" t="s">
        <v>192</v>
      </c>
      <c r="B4" s="12" t="s">
        <v>144</v>
      </c>
      <c r="C4" s="12" t="s">
        <v>145</v>
      </c>
      <c r="D4" s="12" t="s">
        <v>193</v>
      </c>
      <c r="E4" s="12" t="s">
        <v>146</v>
      </c>
      <c r="F4" s="12" t="s">
        <v>147</v>
      </c>
      <c r="G4" s="12" t="s">
        <v>194</v>
      </c>
      <c r="H4" s="12" t="s">
        <v>149</v>
      </c>
      <c r="I4" s="51" t="s">
        <v>33</v>
      </c>
      <c r="J4" s="51" t="s">
        <v>195</v>
      </c>
      <c r="K4" s="12"/>
      <c r="L4" s="12"/>
      <c r="M4" s="12"/>
      <c r="N4" s="12" t="s">
        <v>151</v>
      </c>
      <c r="O4" s="12"/>
      <c r="P4" s="12"/>
      <c r="Q4" s="12" t="s">
        <v>39</v>
      </c>
      <c r="R4" s="12" t="s">
        <v>63</v>
      </c>
      <c r="S4" s="12"/>
      <c r="T4" s="12"/>
      <c r="U4" s="12"/>
      <c r="V4" s="12"/>
      <c r="W4" s="12"/>
    </row>
    <row r="5" ht="18.75" customHeight="1" spans="1:23">
      <c r="A5" s="12"/>
      <c r="B5" s="12"/>
      <c r="C5" s="12"/>
      <c r="D5" s="12"/>
      <c r="E5" s="12"/>
      <c r="F5" s="12"/>
      <c r="G5" s="12"/>
      <c r="H5" s="12"/>
      <c r="I5" s="51" t="s">
        <v>152</v>
      </c>
      <c r="J5" s="51" t="s">
        <v>36</v>
      </c>
      <c r="K5" s="12"/>
      <c r="L5" s="12" t="s">
        <v>37</v>
      </c>
      <c r="M5" s="12" t="s">
        <v>38</v>
      </c>
      <c r="N5" s="12" t="s">
        <v>36</v>
      </c>
      <c r="O5" s="12" t="s">
        <v>37</v>
      </c>
      <c r="P5" s="12" t="s">
        <v>38</v>
      </c>
      <c r="Q5" s="12" t="s">
        <v>39</v>
      </c>
      <c r="R5" s="12" t="s">
        <v>35</v>
      </c>
      <c r="S5" s="12" t="s">
        <v>42</v>
      </c>
      <c r="T5" s="12" t="s">
        <v>43</v>
      </c>
      <c r="U5" s="12" t="s">
        <v>44</v>
      </c>
      <c r="V5" s="12" t="s">
        <v>45</v>
      </c>
      <c r="W5" s="12" t="s">
        <v>46</v>
      </c>
    </row>
    <row r="6" ht="18.75" customHeight="1" spans="1:23">
      <c r="A6" s="12"/>
      <c r="B6" s="12"/>
      <c r="C6" s="12"/>
      <c r="D6" s="12"/>
      <c r="E6" s="12"/>
      <c r="F6" s="12"/>
      <c r="G6" s="12"/>
      <c r="H6" s="12"/>
      <c r="I6" s="51"/>
      <c r="J6" s="51" t="s">
        <v>36</v>
      </c>
      <c r="K6" s="12"/>
      <c r="L6" s="12" t="s">
        <v>37</v>
      </c>
      <c r="M6" s="12" t="s">
        <v>38</v>
      </c>
      <c r="N6" s="12" t="s">
        <v>36</v>
      </c>
      <c r="O6" s="12" t="s">
        <v>37</v>
      </c>
      <c r="P6" s="12" t="s">
        <v>38</v>
      </c>
      <c r="Q6" s="12"/>
      <c r="R6" s="12" t="s">
        <v>35</v>
      </c>
      <c r="S6" s="12" t="s">
        <v>42</v>
      </c>
      <c r="T6" s="12" t="s">
        <v>43</v>
      </c>
      <c r="U6" s="12" t="s">
        <v>44</v>
      </c>
      <c r="V6" s="12" t="s">
        <v>45</v>
      </c>
      <c r="W6" s="12" t="s">
        <v>46</v>
      </c>
    </row>
    <row r="7" ht="22.65" customHeight="1" spans="1:23">
      <c r="A7" s="12"/>
      <c r="B7" s="12"/>
      <c r="C7" s="12"/>
      <c r="D7" s="12"/>
      <c r="E7" s="12"/>
      <c r="F7" s="12"/>
      <c r="G7" s="12"/>
      <c r="H7" s="12"/>
      <c r="I7" s="51"/>
      <c r="J7" s="51" t="s">
        <v>35</v>
      </c>
      <c r="K7" s="12" t="s">
        <v>196</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197</v>
      </c>
      <c r="D9" s="8"/>
      <c r="E9" s="8"/>
      <c r="F9" s="8"/>
      <c r="G9" s="8"/>
      <c r="H9" s="8"/>
      <c r="I9" s="10">
        <v>153000</v>
      </c>
      <c r="J9" s="10">
        <v>153000</v>
      </c>
      <c r="K9" s="10">
        <v>153000</v>
      </c>
      <c r="L9" s="10"/>
      <c r="M9" s="10"/>
      <c r="N9" s="10"/>
      <c r="O9" s="10"/>
      <c r="P9" s="10"/>
      <c r="Q9" s="10"/>
      <c r="R9" s="10"/>
      <c r="S9" s="10"/>
      <c r="T9" s="10"/>
      <c r="U9" s="10"/>
      <c r="V9" s="10"/>
      <c r="W9" s="10"/>
    </row>
    <row r="10" ht="18.75" customHeight="1" spans="1:23">
      <c r="A10" s="8" t="s">
        <v>198</v>
      </c>
      <c r="B10" s="8" t="s">
        <v>199</v>
      </c>
      <c r="C10" s="9" t="s">
        <v>197</v>
      </c>
      <c r="D10" s="8" t="s">
        <v>57</v>
      </c>
      <c r="E10" s="8" t="s">
        <v>86</v>
      </c>
      <c r="F10" s="8" t="s">
        <v>87</v>
      </c>
      <c r="G10" s="8" t="s">
        <v>200</v>
      </c>
      <c r="H10" s="8" t="s">
        <v>201</v>
      </c>
      <c r="I10" s="10">
        <v>153000</v>
      </c>
      <c r="J10" s="10">
        <v>153000</v>
      </c>
      <c r="K10" s="10">
        <v>153000</v>
      </c>
      <c r="L10" s="10"/>
      <c r="M10" s="10"/>
      <c r="N10" s="10"/>
      <c r="O10" s="10"/>
      <c r="P10" s="10"/>
      <c r="Q10" s="10"/>
      <c r="R10" s="10"/>
      <c r="S10" s="10"/>
      <c r="T10" s="10"/>
      <c r="U10" s="10"/>
      <c r="V10" s="10"/>
      <c r="W10" s="10"/>
    </row>
    <row r="11" ht="18.75" customHeight="1" spans="1:23">
      <c r="A11" s="23"/>
      <c r="B11" s="23"/>
      <c r="C11" s="9" t="s">
        <v>202</v>
      </c>
      <c r="D11" s="23"/>
      <c r="E11" s="23"/>
      <c r="F11" s="23"/>
      <c r="G11" s="23"/>
      <c r="H11" s="23"/>
      <c r="I11" s="10">
        <v>382500</v>
      </c>
      <c r="J11" s="10">
        <v>382500</v>
      </c>
      <c r="K11" s="10">
        <v>382500</v>
      </c>
      <c r="L11" s="10"/>
      <c r="M11" s="10"/>
      <c r="N11" s="10"/>
      <c r="O11" s="10"/>
      <c r="P11" s="23"/>
      <c r="Q11" s="10"/>
      <c r="R11" s="10"/>
      <c r="S11" s="10"/>
      <c r="T11" s="10"/>
      <c r="U11" s="10"/>
      <c r="V11" s="10"/>
      <c r="W11" s="10"/>
    </row>
    <row r="12" ht="18.75" customHeight="1" spans="1:23">
      <c r="A12" s="8" t="s">
        <v>203</v>
      </c>
      <c r="B12" s="8" t="s">
        <v>204</v>
      </c>
      <c r="C12" s="9" t="s">
        <v>202</v>
      </c>
      <c r="D12" s="8" t="s">
        <v>57</v>
      </c>
      <c r="E12" s="8" t="s">
        <v>78</v>
      </c>
      <c r="F12" s="8" t="s">
        <v>79</v>
      </c>
      <c r="G12" s="8" t="s">
        <v>184</v>
      </c>
      <c r="H12" s="8" t="s">
        <v>185</v>
      </c>
      <c r="I12" s="10">
        <v>71500</v>
      </c>
      <c r="J12" s="10">
        <v>71500</v>
      </c>
      <c r="K12" s="10">
        <v>71500</v>
      </c>
      <c r="L12" s="10"/>
      <c r="M12" s="10"/>
      <c r="N12" s="10"/>
      <c r="O12" s="10"/>
      <c r="P12" s="23"/>
      <c r="Q12" s="10"/>
      <c r="R12" s="10"/>
      <c r="S12" s="10"/>
      <c r="T12" s="10"/>
      <c r="U12" s="10"/>
      <c r="V12" s="10"/>
      <c r="W12" s="10"/>
    </row>
    <row r="13" ht="18.75" customHeight="1" spans="1:23">
      <c r="A13" s="8" t="s">
        <v>203</v>
      </c>
      <c r="B13" s="8" t="s">
        <v>204</v>
      </c>
      <c r="C13" s="9" t="s">
        <v>202</v>
      </c>
      <c r="D13" s="8" t="s">
        <v>57</v>
      </c>
      <c r="E13" s="8" t="s">
        <v>78</v>
      </c>
      <c r="F13" s="8" t="s">
        <v>79</v>
      </c>
      <c r="G13" s="8" t="s">
        <v>205</v>
      </c>
      <c r="H13" s="8" t="s">
        <v>206</v>
      </c>
      <c r="I13" s="10">
        <v>30000</v>
      </c>
      <c r="J13" s="10">
        <v>30000</v>
      </c>
      <c r="K13" s="10">
        <v>30000</v>
      </c>
      <c r="L13" s="10"/>
      <c r="M13" s="10"/>
      <c r="N13" s="10"/>
      <c r="O13" s="10"/>
      <c r="P13" s="23"/>
      <c r="Q13" s="10"/>
      <c r="R13" s="10"/>
      <c r="S13" s="10"/>
      <c r="T13" s="10"/>
      <c r="U13" s="10"/>
      <c r="V13" s="10"/>
      <c r="W13" s="10"/>
    </row>
    <row r="14" ht="18.75" customHeight="1" spans="1:23">
      <c r="A14" s="8" t="s">
        <v>203</v>
      </c>
      <c r="B14" s="8" t="s">
        <v>204</v>
      </c>
      <c r="C14" s="9" t="s">
        <v>202</v>
      </c>
      <c r="D14" s="8" t="s">
        <v>57</v>
      </c>
      <c r="E14" s="8" t="s">
        <v>78</v>
      </c>
      <c r="F14" s="8" t="s">
        <v>79</v>
      </c>
      <c r="G14" s="8" t="s">
        <v>207</v>
      </c>
      <c r="H14" s="8" t="s">
        <v>208</v>
      </c>
      <c r="I14" s="10">
        <v>15000</v>
      </c>
      <c r="J14" s="10">
        <v>15000</v>
      </c>
      <c r="K14" s="10">
        <v>15000</v>
      </c>
      <c r="L14" s="10"/>
      <c r="M14" s="10"/>
      <c r="N14" s="10"/>
      <c r="O14" s="10"/>
      <c r="P14" s="23"/>
      <c r="Q14" s="10"/>
      <c r="R14" s="10"/>
      <c r="S14" s="10"/>
      <c r="T14" s="10"/>
      <c r="U14" s="10"/>
      <c r="V14" s="10"/>
      <c r="W14" s="10"/>
    </row>
    <row r="15" ht="18.75" customHeight="1" spans="1:23">
      <c r="A15" s="8" t="s">
        <v>203</v>
      </c>
      <c r="B15" s="8" t="s">
        <v>204</v>
      </c>
      <c r="C15" s="9" t="s">
        <v>202</v>
      </c>
      <c r="D15" s="8" t="s">
        <v>57</v>
      </c>
      <c r="E15" s="8" t="s">
        <v>78</v>
      </c>
      <c r="F15" s="8" t="s">
        <v>79</v>
      </c>
      <c r="G15" s="8" t="s">
        <v>209</v>
      </c>
      <c r="H15" s="8" t="s">
        <v>210</v>
      </c>
      <c r="I15" s="10">
        <v>30000</v>
      </c>
      <c r="J15" s="10">
        <v>30000</v>
      </c>
      <c r="K15" s="10">
        <v>30000</v>
      </c>
      <c r="L15" s="10"/>
      <c r="M15" s="10"/>
      <c r="N15" s="10"/>
      <c r="O15" s="10"/>
      <c r="P15" s="23"/>
      <c r="Q15" s="10"/>
      <c r="R15" s="10"/>
      <c r="S15" s="10"/>
      <c r="T15" s="10"/>
      <c r="U15" s="10"/>
      <c r="V15" s="10"/>
      <c r="W15" s="10"/>
    </row>
    <row r="16" ht="18.75" customHeight="1" spans="1:23">
      <c r="A16" s="8" t="s">
        <v>203</v>
      </c>
      <c r="B16" s="8" t="s">
        <v>204</v>
      </c>
      <c r="C16" s="9" t="s">
        <v>202</v>
      </c>
      <c r="D16" s="8" t="s">
        <v>57</v>
      </c>
      <c r="E16" s="8" t="s">
        <v>78</v>
      </c>
      <c r="F16" s="8" t="s">
        <v>79</v>
      </c>
      <c r="G16" s="8" t="s">
        <v>211</v>
      </c>
      <c r="H16" s="8" t="s">
        <v>212</v>
      </c>
      <c r="I16" s="10">
        <v>200000</v>
      </c>
      <c r="J16" s="10">
        <v>200000</v>
      </c>
      <c r="K16" s="10">
        <v>200000</v>
      </c>
      <c r="L16" s="10"/>
      <c r="M16" s="10"/>
      <c r="N16" s="10"/>
      <c r="O16" s="10"/>
      <c r="P16" s="23"/>
      <c r="Q16" s="10"/>
      <c r="R16" s="10"/>
      <c r="S16" s="10"/>
      <c r="T16" s="10"/>
      <c r="U16" s="10"/>
      <c r="V16" s="10"/>
      <c r="W16" s="10"/>
    </row>
    <row r="17" ht="18.75" customHeight="1" spans="1:23">
      <c r="A17" s="8" t="s">
        <v>203</v>
      </c>
      <c r="B17" s="8" t="s">
        <v>204</v>
      </c>
      <c r="C17" s="9" t="s">
        <v>202</v>
      </c>
      <c r="D17" s="8" t="s">
        <v>57</v>
      </c>
      <c r="E17" s="8" t="s">
        <v>78</v>
      </c>
      <c r="F17" s="8" t="s">
        <v>79</v>
      </c>
      <c r="G17" s="8" t="s">
        <v>213</v>
      </c>
      <c r="H17" s="8" t="s">
        <v>214</v>
      </c>
      <c r="I17" s="10">
        <v>30000</v>
      </c>
      <c r="J17" s="10">
        <v>30000</v>
      </c>
      <c r="K17" s="10">
        <v>30000</v>
      </c>
      <c r="L17" s="10"/>
      <c r="M17" s="10"/>
      <c r="N17" s="10"/>
      <c r="O17" s="10"/>
      <c r="P17" s="23"/>
      <c r="Q17" s="10"/>
      <c r="R17" s="10"/>
      <c r="S17" s="10"/>
      <c r="T17" s="10"/>
      <c r="U17" s="10"/>
      <c r="V17" s="10"/>
      <c r="W17" s="10"/>
    </row>
    <row r="18" ht="18.75" customHeight="1" spans="1:23">
      <c r="A18" s="8" t="s">
        <v>203</v>
      </c>
      <c r="B18" s="8" t="s">
        <v>204</v>
      </c>
      <c r="C18" s="9" t="s">
        <v>202</v>
      </c>
      <c r="D18" s="8" t="s">
        <v>57</v>
      </c>
      <c r="E18" s="8" t="s">
        <v>82</v>
      </c>
      <c r="F18" s="8" t="s">
        <v>83</v>
      </c>
      <c r="G18" s="8" t="s">
        <v>184</v>
      </c>
      <c r="H18" s="8" t="s">
        <v>185</v>
      </c>
      <c r="I18" s="10">
        <v>6000</v>
      </c>
      <c r="J18" s="10">
        <v>6000</v>
      </c>
      <c r="K18" s="10">
        <v>6000</v>
      </c>
      <c r="L18" s="10"/>
      <c r="M18" s="10"/>
      <c r="N18" s="10"/>
      <c r="O18" s="10"/>
      <c r="P18" s="23"/>
      <c r="Q18" s="10"/>
      <c r="R18" s="10"/>
      <c r="S18" s="10"/>
      <c r="T18" s="10"/>
      <c r="U18" s="10"/>
      <c r="V18" s="10"/>
      <c r="W18" s="10"/>
    </row>
    <row r="19" ht="18.75" customHeight="1" spans="1:23">
      <c r="A19" s="23"/>
      <c r="B19" s="23"/>
      <c r="C19" s="9" t="s">
        <v>215</v>
      </c>
      <c r="D19" s="23"/>
      <c r="E19" s="23"/>
      <c r="F19" s="23"/>
      <c r="G19" s="23"/>
      <c r="H19" s="23"/>
      <c r="I19" s="10">
        <v>43776.72</v>
      </c>
      <c r="J19" s="10">
        <v>43776.72</v>
      </c>
      <c r="K19" s="10">
        <v>43776.72</v>
      </c>
      <c r="L19" s="10"/>
      <c r="M19" s="10"/>
      <c r="N19" s="10"/>
      <c r="O19" s="10"/>
      <c r="P19" s="23"/>
      <c r="Q19" s="10"/>
      <c r="R19" s="10"/>
      <c r="S19" s="10"/>
      <c r="T19" s="10"/>
      <c r="U19" s="10"/>
      <c r="V19" s="10"/>
      <c r="W19" s="10"/>
    </row>
    <row r="20" ht="18.75" customHeight="1" spans="1:23">
      <c r="A20" s="8" t="s">
        <v>203</v>
      </c>
      <c r="B20" s="8" t="s">
        <v>216</v>
      </c>
      <c r="C20" s="9" t="s">
        <v>215</v>
      </c>
      <c r="D20" s="8" t="s">
        <v>57</v>
      </c>
      <c r="E20" s="8" t="s">
        <v>78</v>
      </c>
      <c r="F20" s="8" t="s">
        <v>79</v>
      </c>
      <c r="G20" s="8" t="s">
        <v>184</v>
      </c>
      <c r="H20" s="8" t="s">
        <v>185</v>
      </c>
      <c r="I20" s="10">
        <v>30015.36</v>
      </c>
      <c r="J20" s="10">
        <v>30015.36</v>
      </c>
      <c r="K20" s="10">
        <v>30015.36</v>
      </c>
      <c r="L20" s="10"/>
      <c r="M20" s="10"/>
      <c r="N20" s="10"/>
      <c r="O20" s="10"/>
      <c r="P20" s="23"/>
      <c r="Q20" s="10"/>
      <c r="R20" s="10"/>
      <c r="S20" s="10"/>
      <c r="T20" s="10"/>
      <c r="U20" s="10"/>
      <c r="V20" s="10"/>
      <c r="W20" s="10"/>
    </row>
    <row r="21" ht="18.75" customHeight="1" spans="1:23">
      <c r="A21" s="8" t="s">
        <v>203</v>
      </c>
      <c r="B21" s="8" t="s">
        <v>216</v>
      </c>
      <c r="C21" s="9" t="s">
        <v>215</v>
      </c>
      <c r="D21" s="8" t="s">
        <v>57</v>
      </c>
      <c r="E21" s="8" t="s">
        <v>78</v>
      </c>
      <c r="F21" s="8" t="s">
        <v>79</v>
      </c>
      <c r="G21" s="8" t="s">
        <v>217</v>
      </c>
      <c r="H21" s="8" t="s">
        <v>218</v>
      </c>
      <c r="I21" s="10">
        <v>7776</v>
      </c>
      <c r="J21" s="10">
        <v>7776</v>
      </c>
      <c r="K21" s="10">
        <v>7776</v>
      </c>
      <c r="L21" s="10"/>
      <c r="M21" s="10"/>
      <c r="N21" s="10"/>
      <c r="O21" s="10"/>
      <c r="P21" s="23"/>
      <c r="Q21" s="10"/>
      <c r="R21" s="10"/>
      <c r="S21" s="10"/>
      <c r="T21" s="10"/>
      <c r="U21" s="10"/>
      <c r="V21" s="10"/>
      <c r="W21" s="10"/>
    </row>
    <row r="22" ht="18.75" customHeight="1" spans="1:23">
      <c r="A22" s="8" t="s">
        <v>203</v>
      </c>
      <c r="B22" s="8" t="s">
        <v>216</v>
      </c>
      <c r="C22" s="9" t="s">
        <v>215</v>
      </c>
      <c r="D22" s="8" t="s">
        <v>57</v>
      </c>
      <c r="E22" s="8" t="s">
        <v>78</v>
      </c>
      <c r="F22" s="8" t="s">
        <v>79</v>
      </c>
      <c r="G22" s="8" t="s">
        <v>217</v>
      </c>
      <c r="H22" s="8" t="s">
        <v>218</v>
      </c>
      <c r="I22" s="10">
        <v>5985.36</v>
      </c>
      <c r="J22" s="10">
        <v>5985.36</v>
      </c>
      <c r="K22" s="10">
        <v>5985.36</v>
      </c>
      <c r="L22" s="10"/>
      <c r="M22" s="10"/>
      <c r="N22" s="10"/>
      <c r="O22" s="10"/>
      <c r="P22" s="23"/>
      <c r="Q22" s="10"/>
      <c r="R22" s="10"/>
      <c r="S22" s="10"/>
      <c r="T22" s="10"/>
      <c r="U22" s="10"/>
      <c r="V22" s="10"/>
      <c r="W22" s="10"/>
    </row>
    <row r="23" ht="18.75" customHeight="1" spans="1:23">
      <c r="A23" s="23"/>
      <c r="B23" s="23"/>
      <c r="C23" s="9" t="s">
        <v>219</v>
      </c>
      <c r="D23" s="23"/>
      <c r="E23" s="23"/>
      <c r="F23" s="23"/>
      <c r="G23" s="23"/>
      <c r="H23" s="23"/>
      <c r="I23" s="10">
        <v>1000000</v>
      </c>
      <c r="J23" s="10"/>
      <c r="K23" s="10"/>
      <c r="L23" s="10"/>
      <c r="M23" s="10"/>
      <c r="N23" s="10"/>
      <c r="O23" s="10"/>
      <c r="P23" s="23"/>
      <c r="Q23" s="10"/>
      <c r="R23" s="10">
        <v>1000000</v>
      </c>
      <c r="S23" s="10"/>
      <c r="T23" s="10"/>
      <c r="U23" s="10"/>
      <c r="V23" s="10"/>
      <c r="W23" s="10">
        <v>1000000</v>
      </c>
    </row>
    <row r="24" ht="18.75" customHeight="1" spans="1:23">
      <c r="A24" s="8" t="s">
        <v>198</v>
      </c>
      <c r="B24" s="8" t="s">
        <v>220</v>
      </c>
      <c r="C24" s="9" t="s">
        <v>219</v>
      </c>
      <c r="D24" s="8" t="s">
        <v>57</v>
      </c>
      <c r="E24" s="8" t="s">
        <v>78</v>
      </c>
      <c r="F24" s="8" t="s">
        <v>79</v>
      </c>
      <c r="G24" s="8" t="s">
        <v>221</v>
      </c>
      <c r="H24" s="8" t="s">
        <v>222</v>
      </c>
      <c r="I24" s="10">
        <v>1000000</v>
      </c>
      <c r="J24" s="10"/>
      <c r="K24" s="10"/>
      <c r="L24" s="10"/>
      <c r="M24" s="10"/>
      <c r="N24" s="10"/>
      <c r="O24" s="10"/>
      <c r="P24" s="23"/>
      <c r="Q24" s="10"/>
      <c r="R24" s="10">
        <v>1000000</v>
      </c>
      <c r="S24" s="10"/>
      <c r="T24" s="10"/>
      <c r="U24" s="10"/>
      <c r="V24" s="10"/>
      <c r="W24" s="10">
        <v>1000000</v>
      </c>
    </row>
    <row r="25" ht="18.75" customHeight="1" spans="1:23">
      <c r="A25" s="23"/>
      <c r="B25" s="23"/>
      <c r="C25" s="9" t="s">
        <v>223</v>
      </c>
      <c r="D25" s="23"/>
      <c r="E25" s="23"/>
      <c r="F25" s="23"/>
      <c r="G25" s="23"/>
      <c r="H25" s="23"/>
      <c r="I25" s="10">
        <v>9000</v>
      </c>
      <c r="J25" s="10">
        <v>9000</v>
      </c>
      <c r="K25" s="10">
        <v>9000</v>
      </c>
      <c r="L25" s="10"/>
      <c r="M25" s="10"/>
      <c r="N25" s="10"/>
      <c r="O25" s="10"/>
      <c r="P25" s="23"/>
      <c r="Q25" s="10"/>
      <c r="R25" s="10"/>
      <c r="S25" s="10"/>
      <c r="T25" s="10"/>
      <c r="U25" s="10"/>
      <c r="V25" s="10"/>
      <c r="W25" s="10"/>
    </row>
    <row r="26" ht="18.75" customHeight="1" spans="1:23">
      <c r="A26" s="8" t="s">
        <v>203</v>
      </c>
      <c r="B26" s="8" t="s">
        <v>224</v>
      </c>
      <c r="C26" s="9" t="s">
        <v>223</v>
      </c>
      <c r="D26" s="8" t="s">
        <v>57</v>
      </c>
      <c r="E26" s="8" t="s">
        <v>76</v>
      </c>
      <c r="F26" s="8" t="s">
        <v>77</v>
      </c>
      <c r="G26" s="8" t="s">
        <v>184</v>
      </c>
      <c r="H26" s="8" t="s">
        <v>185</v>
      </c>
      <c r="I26" s="10">
        <v>9000</v>
      </c>
      <c r="J26" s="10">
        <v>9000</v>
      </c>
      <c r="K26" s="10">
        <v>9000</v>
      </c>
      <c r="L26" s="10"/>
      <c r="M26" s="10"/>
      <c r="N26" s="10"/>
      <c r="O26" s="10"/>
      <c r="P26" s="23"/>
      <c r="Q26" s="10"/>
      <c r="R26" s="10"/>
      <c r="S26" s="10"/>
      <c r="T26" s="10"/>
      <c r="U26" s="10"/>
      <c r="V26" s="10"/>
      <c r="W26" s="10"/>
    </row>
    <row r="27" ht="18.75" customHeight="1" spans="1:23">
      <c r="A27" s="23"/>
      <c r="B27" s="23"/>
      <c r="C27" s="9" t="s">
        <v>225</v>
      </c>
      <c r="D27" s="23"/>
      <c r="E27" s="23"/>
      <c r="F27" s="23"/>
      <c r="G27" s="23"/>
      <c r="H27" s="23"/>
      <c r="I27" s="10">
        <v>5511.6</v>
      </c>
      <c r="J27" s="10">
        <v>5511.6</v>
      </c>
      <c r="K27" s="10">
        <v>5511.6</v>
      </c>
      <c r="L27" s="10"/>
      <c r="M27" s="10"/>
      <c r="N27" s="10"/>
      <c r="O27" s="10"/>
      <c r="P27" s="23"/>
      <c r="Q27" s="10"/>
      <c r="R27" s="10"/>
      <c r="S27" s="10"/>
      <c r="T27" s="10"/>
      <c r="U27" s="10"/>
      <c r="V27" s="10"/>
      <c r="W27" s="10"/>
    </row>
    <row r="28" ht="18.75" customHeight="1" spans="1:23">
      <c r="A28" s="8" t="s">
        <v>198</v>
      </c>
      <c r="B28" s="8" t="s">
        <v>226</v>
      </c>
      <c r="C28" s="9" t="s">
        <v>225</v>
      </c>
      <c r="D28" s="8" t="s">
        <v>57</v>
      </c>
      <c r="E28" s="8" t="s">
        <v>76</v>
      </c>
      <c r="F28" s="8" t="s">
        <v>77</v>
      </c>
      <c r="G28" s="8" t="s">
        <v>184</v>
      </c>
      <c r="H28" s="8" t="s">
        <v>185</v>
      </c>
      <c r="I28" s="10">
        <v>300</v>
      </c>
      <c r="J28" s="10">
        <v>300</v>
      </c>
      <c r="K28" s="10">
        <v>300</v>
      </c>
      <c r="L28" s="10"/>
      <c r="M28" s="10"/>
      <c r="N28" s="10"/>
      <c r="O28" s="10"/>
      <c r="P28" s="23"/>
      <c r="Q28" s="10"/>
      <c r="R28" s="10"/>
      <c r="S28" s="10"/>
      <c r="T28" s="10"/>
      <c r="U28" s="10"/>
      <c r="V28" s="10"/>
      <c r="W28" s="10"/>
    </row>
    <row r="29" ht="18.75" customHeight="1" spans="1:23">
      <c r="A29" s="8" t="s">
        <v>198</v>
      </c>
      <c r="B29" s="8" t="s">
        <v>226</v>
      </c>
      <c r="C29" s="9" t="s">
        <v>225</v>
      </c>
      <c r="D29" s="8" t="s">
        <v>57</v>
      </c>
      <c r="E29" s="8" t="s">
        <v>76</v>
      </c>
      <c r="F29" s="8" t="s">
        <v>77</v>
      </c>
      <c r="G29" s="8" t="s">
        <v>227</v>
      </c>
      <c r="H29" s="8" t="s">
        <v>228</v>
      </c>
      <c r="I29" s="10">
        <v>5211.6</v>
      </c>
      <c r="J29" s="10">
        <v>5211.6</v>
      </c>
      <c r="K29" s="10">
        <v>5211.6</v>
      </c>
      <c r="L29" s="10"/>
      <c r="M29" s="10"/>
      <c r="N29" s="10"/>
      <c r="O29" s="10"/>
      <c r="P29" s="23"/>
      <c r="Q29" s="10"/>
      <c r="R29" s="10"/>
      <c r="S29" s="10"/>
      <c r="T29" s="10"/>
      <c r="U29" s="10"/>
      <c r="V29" s="10"/>
      <c r="W29" s="10"/>
    </row>
    <row r="30" ht="18.75" customHeight="1" spans="1:23">
      <c r="A30" s="23"/>
      <c r="B30" s="23"/>
      <c r="C30" s="9" t="s">
        <v>229</v>
      </c>
      <c r="D30" s="23"/>
      <c r="E30" s="23"/>
      <c r="F30" s="23"/>
      <c r="G30" s="23"/>
      <c r="H30" s="23"/>
      <c r="I30" s="10">
        <v>297720</v>
      </c>
      <c r="J30" s="10">
        <v>297720</v>
      </c>
      <c r="K30" s="10">
        <v>297720</v>
      </c>
      <c r="L30" s="10"/>
      <c r="M30" s="10"/>
      <c r="N30" s="10"/>
      <c r="O30" s="10"/>
      <c r="P30" s="23"/>
      <c r="Q30" s="10"/>
      <c r="R30" s="10"/>
      <c r="S30" s="10"/>
      <c r="T30" s="10"/>
      <c r="U30" s="10"/>
      <c r="V30" s="10"/>
      <c r="W30" s="10"/>
    </row>
    <row r="31" ht="18.75" customHeight="1" spans="1:23">
      <c r="A31" s="8" t="s">
        <v>203</v>
      </c>
      <c r="B31" s="8" t="s">
        <v>230</v>
      </c>
      <c r="C31" s="9" t="s">
        <v>229</v>
      </c>
      <c r="D31" s="8" t="s">
        <v>57</v>
      </c>
      <c r="E31" s="8" t="s">
        <v>78</v>
      </c>
      <c r="F31" s="8" t="s">
        <v>79</v>
      </c>
      <c r="G31" s="8" t="s">
        <v>231</v>
      </c>
      <c r="H31" s="8" t="s">
        <v>232</v>
      </c>
      <c r="I31" s="10">
        <v>297720</v>
      </c>
      <c r="J31" s="10">
        <v>297720</v>
      </c>
      <c r="K31" s="10">
        <v>297720</v>
      </c>
      <c r="L31" s="10"/>
      <c r="M31" s="10"/>
      <c r="N31" s="10"/>
      <c r="O31" s="10"/>
      <c r="P31" s="23"/>
      <c r="Q31" s="10"/>
      <c r="R31" s="10"/>
      <c r="S31" s="10"/>
      <c r="T31" s="10"/>
      <c r="U31" s="10"/>
      <c r="V31" s="10"/>
      <c r="W31" s="10"/>
    </row>
    <row r="32" ht="18.75" customHeight="1" spans="1:23">
      <c r="A32" s="23"/>
      <c r="B32" s="23"/>
      <c r="C32" s="9" t="s">
        <v>233</v>
      </c>
      <c r="D32" s="23"/>
      <c r="E32" s="23"/>
      <c r="F32" s="23"/>
      <c r="G32" s="23"/>
      <c r="H32" s="23"/>
      <c r="I32" s="10">
        <v>24862.5</v>
      </c>
      <c r="J32" s="10">
        <v>24862.5</v>
      </c>
      <c r="K32" s="10">
        <v>24862.5</v>
      </c>
      <c r="L32" s="10"/>
      <c r="M32" s="10"/>
      <c r="N32" s="10"/>
      <c r="O32" s="10"/>
      <c r="P32" s="23"/>
      <c r="Q32" s="10"/>
      <c r="R32" s="10"/>
      <c r="S32" s="10"/>
      <c r="T32" s="10"/>
      <c r="U32" s="10"/>
      <c r="V32" s="10"/>
      <c r="W32" s="10"/>
    </row>
    <row r="33" ht="18.75" customHeight="1" spans="1:23">
      <c r="A33" s="8" t="s">
        <v>203</v>
      </c>
      <c r="B33" s="8" t="s">
        <v>234</v>
      </c>
      <c r="C33" s="9" t="s">
        <v>233</v>
      </c>
      <c r="D33" s="8" t="s">
        <v>57</v>
      </c>
      <c r="E33" s="8" t="s">
        <v>78</v>
      </c>
      <c r="F33" s="8" t="s">
        <v>79</v>
      </c>
      <c r="G33" s="8" t="s">
        <v>231</v>
      </c>
      <c r="H33" s="8" t="s">
        <v>232</v>
      </c>
      <c r="I33" s="10">
        <v>24862.5</v>
      </c>
      <c r="J33" s="10">
        <v>24862.5</v>
      </c>
      <c r="K33" s="10">
        <v>24862.5</v>
      </c>
      <c r="L33" s="10"/>
      <c r="M33" s="10"/>
      <c r="N33" s="10"/>
      <c r="O33" s="10"/>
      <c r="P33" s="23"/>
      <c r="Q33" s="10"/>
      <c r="R33" s="10"/>
      <c r="S33" s="10"/>
      <c r="T33" s="10"/>
      <c r="U33" s="10"/>
      <c r="V33" s="10"/>
      <c r="W33" s="10"/>
    </row>
    <row r="34" ht="18.75" customHeight="1" spans="1:23">
      <c r="A34" s="23"/>
      <c r="B34" s="23"/>
      <c r="C34" s="9" t="s">
        <v>235</v>
      </c>
      <c r="D34" s="23"/>
      <c r="E34" s="23"/>
      <c r="F34" s="23"/>
      <c r="G34" s="23"/>
      <c r="H34" s="23"/>
      <c r="I34" s="10">
        <v>300000</v>
      </c>
      <c r="J34" s="10"/>
      <c r="K34" s="10"/>
      <c r="L34" s="10"/>
      <c r="M34" s="10"/>
      <c r="N34" s="10"/>
      <c r="O34" s="10"/>
      <c r="P34" s="23"/>
      <c r="Q34" s="10"/>
      <c r="R34" s="10">
        <v>300000</v>
      </c>
      <c r="S34" s="10"/>
      <c r="T34" s="10"/>
      <c r="U34" s="10"/>
      <c r="V34" s="10"/>
      <c r="W34" s="10">
        <v>300000</v>
      </c>
    </row>
    <row r="35" ht="18.75" customHeight="1" spans="1:23">
      <c r="A35" s="8" t="s">
        <v>198</v>
      </c>
      <c r="B35" s="8" t="s">
        <v>236</v>
      </c>
      <c r="C35" s="9" t="s">
        <v>235</v>
      </c>
      <c r="D35" s="8" t="s">
        <v>57</v>
      </c>
      <c r="E35" s="8" t="s">
        <v>78</v>
      </c>
      <c r="F35" s="8" t="s">
        <v>79</v>
      </c>
      <c r="G35" s="8" t="s">
        <v>217</v>
      </c>
      <c r="H35" s="8" t="s">
        <v>218</v>
      </c>
      <c r="I35" s="10">
        <v>300000</v>
      </c>
      <c r="J35" s="10"/>
      <c r="K35" s="10"/>
      <c r="L35" s="10"/>
      <c r="M35" s="10"/>
      <c r="N35" s="10"/>
      <c r="O35" s="10"/>
      <c r="P35" s="23"/>
      <c r="Q35" s="10"/>
      <c r="R35" s="10">
        <v>300000</v>
      </c>
      <c r="S35" s="10"/>
      <c r="T35" s="10"/>
      <c r="U35" s="10"/>
      <c r="V35" s="10"/>
      <c r="W35" s="10">
        <v>300000</v>
      </c>
    </row>
    <row r="36" ht="18.75" customHeight="1" spans="1:23">
      <c r="A36" s="11" t="s">
        <v>33</v>
      </c>
      <c r="B36" s="11"/>
      <c r="C36" s="11"/>
      <c r="D36" s="11"/>
      <c r="E36" s="11"/>
      <c r="F36" s="11"/>
      <c r="G36" s="11"/>
      <c r="H36" s="11"/>
      <c r="I36" s="10">
        <v>2216370.82</v>
      </c>
      <c r="J36" s="10">
        <v>916370.82</v>
      </c>
      <c r="K36" s="10">
        <v>916370.82</v>
      </c>
      <c r="L36" s="10"/>
      <c r="M36" s="10"/>
      <c r="N36" s="10"/>
      <c r="O36" s="10"/>
      <c r="P36" s="10"/>
      <c r="Q36" s="10"/>
      <c r="R36" s="10">
        <v>1300000</v>
      </c>
      <c r="S36" s="10"/>
      <c r="T36" s="10"/>
      <c r="U36" s="10"/>
      <c r="V36" s="10"/>
      <c r="W36" s="10">
        <v>1300000</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81"/>
  <sheetViews>
    <sheetView showZeros="0" topLeftCell="B64" workbookViewId="0">
      <selection activeCell="F77" sqref="F77"/>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30.25" customWidth="1"/>
  </cols>
  <sheetData>
    <row r="1" customHeight="1" spans="1:10">
      <c r="A1" s="20" t="s">
        <v>237</v>
      </c>
      <c r="B1" s="20"/>
      <c r="C1" s="20"/>
      <c r="D1" s="20"/>
      <c r="E1" s="20"/>
      <c r="F1" s="20"/>
      <c r="G1" s="20"/>
      <c r="H1" s="20"/>
      <c r="I1" s="20"/>
      <c r="J1" s="20"/>
    </row>
    <row r="2" ht="45" customHeight="1" spans="1:10">
      <c r="A2" s="36" t="s">
        <v>238</v>
      </c>
      <c r="B2" s="36"/>
      <c r="C2" s="36"/>
      <c r="D2" s="36"/>
      <c r="E2" s="36"/>
      <c r="F2" s="36"/>
      <c r="G2" s="36"/>
      <c r="H2" s="36"/>
      <c r="I2" s="36"/>
      <c r="J2" s="36"/>
    </row>
    <row r="3" ht="20.25" customHeight="1" spans="1:10">
      <c r="A3" s="19" t="str">
        <f>"单位名称："&amp;"新平彝族傣族自治县第四小学"</f>
        <v>单位名称：新平彝族傣族自治县第四小学</v>
      </c>
      <c r="B3" s="19"/>
      <c r="C3" s="19"/>
      <c r="D3" s="19"/>
      <c r="E3" s="19"/>
      <c r="F3" s="19"/>
      <c r="G3" s="19"/>
      <c r="H3" s="19"/>
      <c r="I3" s="19"/>
      <c r="J3" s="19"/>
    </row>
    <row r="4" ht="20.25" customHeight="1" spans="1:10">
      <c r="A4" s="37" t="s">
        <v>239</v>
      </c>
      <c r="B4" s="37" t="s">
        <v>240</v>
      </c>
      <c r="C4" s="37" t="s">
        <v>241</v>
      </c>
      <c r="D4" s="37" t="s">
        <v>242</v>
      </c>
      <c r="E4" s="37" t="s">
        <v>243</v>
      </c>
      <c r="F4" s="37" t="s">
        <v>244</v>
      </c>
      <c r="G4" s="37" t="s">
        <v>245</v>
      </c>
      <c r="H4" s="37" t="s">
        <v>246</v>
      </c>
      <c r="I4" s="37" t="s">
        <v>247</v>
      </c>
      <c r="J4" s="37" t="s">
        <v>248</v>
      </c>
    </row>
    <row r="5" ht="46.5" customHeight="1" spans="1:10">
      <c r="A5" s="37"/>
      <c r="B5" s="37"/>
      <c r="C5" s="37"/>
      <c r="D5" s="37"/>
      <c r="E5" s="37"/>
      <c r="F5" s="37"/>
      <c r="G5" s="37"/>
      <c r="H5" s="37"/>
      <c r="I5" s="37"/>
      <c r="J5" s="37"/>
    </row>
    <row r="6" ht="20.25" customHeight="1" spans="1:10">
      <c r="A6" s="38">
        <v>1</v>
      </c>
      <c r="B6" s="38">
        <v>2</v>
      </c>
      <c r="C6" s="38">
        <v>3</v>
      </c>
      <c r="D6" s="38">
        <v>4</v>
      </c>
      <c r="E6" s="38">
        <v>5</v>
      </c>
      <c r="F6" s="38">
        <v>6</v>
      </c>
      <c r="G6" s="38">
        <v>7</v>
      </c>
      <c r="H6" s="38">
        <v>8</v>
      </c>
      <c r="I6" s="38">
        <v>9</v>
      </c>
      <c r="J6" s="38">
        <v>10</v>
      </c>
    </row>
    <row r="7" ht="20.25" customHeight="1" spans="1:10">
      <c r="A7" s="23" t="s">
        <v>57</v>
      </c>
      <c r="B7" s="23"/>
      <c r="C7" s="23"/>
      <c r="E7" s="43"/>
      <c r="F7" s="43"/>
      <c r="G7" s="43"/>
      <c r="H7" s="43"/>
      <c r="I7" s="43"/>
      <c r="J7" s="43"/>
    </row>
    <row r="8" ht="117" customHeight="1" spans="1:10">
      <c r="A8" s="60" t="s">
        <v>235</v>
      </c>
      <c r="B8" s="23" t="s">
        <v>249</v>
      </c>
      <c r="C8" s="24"/>
      <c r="D8" s="24"/>
      <c r="E8" s="43"/>
      <c r="F8" s="43"/>
      <c r="G8" s="43"/>
      <c r="H8" s="43"/>
      <c r="I8" s="43"/>
      <c r="J8" s="43"/>
    </row>
    <row r="9" ht="20.25" customHeight="1" spans="1:10">
      <c r="A9" s="23"/>
      <c r="B9" s="23"/>
      <c r="C9" s="23" t="s">
        <v>250</v>
      </c>
      <c r="D9" s="61" t="s">
        <v>251</v>
      </c>
      <c r="E9" s="62" t="s">
        <v>252</v>
      </c>
      <c r="F9" s="44" t="s">
        <v>253</v>
      </c>
      <c r="G9" s="24" t="s">
        <v>254</v>
      </c>
      <c r="H9" s="44" t="s">
        <v>255</v>
      </c>
      <c r="I9" s="44" t="s">
        <v>256</v>
      </c>
      <c r="J9" s="62" t="s">
        <v>257</v>
      </c>
    </row>
    <row r="10" ht="20.25" customHeight="1" spans="1:10">
      <c r="A10" s="23"/>
      <c r="B10" s="23"/>
      <c r="C10" s="23" t="s">
        <v>250</v>
      </c>
      <c r="D10" s="61" t="s">
        <v>251</v>
      </c>
      <c r="E10" s="62" t="s">
        <v>258</v>
      </c>
      <c r="F10" s="44" t="s">
        <v>259</v>
      </c>
      <c r="G10" s="24" t="s">
        <v>260</v>
      </c>
      <c r="H10" s="44" t="s">
        <v>255</v>
      </c>
      <c r="I10" s="44" t="s">
        <v>256</v>
      </c>
      <c r="J10" s="62" t="s">
        <v>261</v>
      </c>
    </row>
    <row r="11" ht="20.25" customHeight="1" spans="1:10">
      <c r="A11" s="23"/>
      <c r="B11" s="23"/>
      <c r="C11" s="23" t="s">
        <v>250</v>
      </c>
      <c r="D11" s="61" t="s">
        <v>262</v>
      </c>
      <c r="E11" s="62" t="s">
        <v>263</v>
      </c>
      <c r="F11" s="44" t="s">
        <v>253</v>
      </c>
      <c r="G11" s="24" t="s">
        <v>264</v>
      </c>
      <c r="H11" s="44" t="s">
        <v>265</v>
      </c>
      <c r="I11" s="44" t="s">
        <v>256</v>
      </c>
      <c r="J11" s="62" t="s">
        <v>266</v>
      </c>
    </row>
    <row r="12" ht="33" customHeight="1" spans="1:10">
      <c r="A12" s="23"/>
      <c r="B12" s="23"/>
      <c r="C12" s="23" t="s">
        <v>250</v>
      </c>
      <c r="D12" s="61" t="s">
        <v>267</v>
      </c>
      <c r="E12" s="62" t="s">
        <v>268</v>
      </c>
      <c r="F12" s="44" t="s">
        <v>259</v>
      </c>
      <c r="G12" s="24" t="s">
        <v>264</v>
      </c>
      <c r="H12" s="44" t="s">
        <v>269</v>
      </c>
      <c r="I12" s="44" t="s">
        <v>256</v>
      </c>
      <c r="J12" s="63" t="s">
        <v>270</v>
      </c>
    </row>
    <row r="13" ht="33" customHeight="1" spans="1:10">
      <c r="A13" s="23"/>
      <c r="B13" s="23"/>
      <c r="C13" s="23" t="s">
        <v>271</v>
      </c>
      <c r="D13" s="61" t="s">
        <v>272</v>
      </c>
      <c r="E13" s="62" t="s">
        <v>273</v>
      </c>
      <c r="F13" s="44" t="s">
        <v>253</v>
      </c>
      <c r="G13" s="24" t="s">
        <v>274</v>
      </c>
      <c r="H13" s="44" t="s">
        <v>265</v>
      </c>
      <c r="I13" s="44" t="s">
        <v>256</v>
      </c>
      <c r="J13" s="62" t="s">
        <v>275</v>
      </c>
    </row>
    <row r="14" ht="20.25" customHeight="1" spans="1:10">
      <c r="A14" s="23"/>
      <c r="B14" s="23"/>
      <c r="C14" s="23" t="s">
        <v>276</v>
      </c>
      <c r="D14" s="61" t="s">
        <v>277</v>
      </c>
      <c r="E14" s="62" t="s">
        <v>278</v>
      </c>
      <c r="F14" s="44" t="s">
        <v>253</v>
      </c>
      <c r="G14" s="24" t="s">
        <v>274</v>
      </c>
      <c r="H14" s="44" t="s">
        <v>265</v>
      </c>
      <c r="I14" s="44" t="s">
        <v>256</v>
      </c>
      <c r="J14" s="62" t="s">
        <v>279</v>
      </c>
    </row>
    <row r="15" ht="20.25" customHeight="1" spans="1:10">
      <c r="A15" s="23"/>
      <c r="B15" s="23"/>
      <c r="C15" s="23" t="s">
        <v>280</v>
      </c>
      <c r="D15" s="61" t="s">
        <v>281</v>
      </c>
      <c r="E15" s="62" t="s">
        <v>282</v>
      </c>
      <c r="F15" s="44" t="s">
        <v>259</v>
      </c>
      <c r="G15" s="24" t="s">
        <v>283</v>
      </c>
      <c r="H15" s="44" t="s">
        <v>284</v>
      </c>
      <c r="I15" s="44" t="s">
        <v>256</v>
      </c>
      <c r="J15" s="62" t="s">
        <v>285</v>
      </c>
    </row>
    <row r="16" ht="20.25" customHeight="1" spans="1:10">
      <c r="A16" s="23"/>
      <c r="B16" s="23"/>
      <c r="C16" s="23" t="s">
        <v>280</v>
      </c>
      <c r="D16" s="61" t="s">
        <v>281</v>
      </c>
      <c r="E16" s="62" t="s">
        <v>286</v>
      </c>
      <c r="F16" s="44" t="s">
        <v>259</v>
      </c>
      <c r="G16" s="24" t="s">
        <v>51</v>
      </c>
      <c r="H16" s="44" t="s">
        <v>284</v>
      </c>
      <c r="I16" s="44" t="s">
        <v>256</v>
      </c>
      <c r="J16" s="62" t="s">
        <v>287</v>
      </c>
    </row>
    <row r="17" ht="123" customHeight="1" spans="1:10">
      <c r="A17" s="60" t="s">
        <v>225</v>
      </c>
      <c r="B17" s="23" t="s">
        <v>288</v>
      </c>
      <c r="C17" s="23"/>
      <c r="D17" s="23"/>
      <c r="E17" s="23"/>
      <c r="F17" s="23"/>
      <c r="G17" s="23"/>
      <c r="H17" s="23"/>
      <c r="I17" s="23"/>
      <c r="J17" s="23"/>
    </row>
    <row r="18" ht="24" customHeight="1" spans="1:10">
      <c r="A18" s="23"/>
      <c r="B18" s="23"/>
      <c r="C18" s="23" t="s">
        <v>250</v>
      </c>
      <c r="D18" s="61" t="s">
        <v>251</v>
      </c>
      <c r="E18" s="62" t="s">
        <v>289</v>
      </c>
      <c r="F18" s="44" t="s">
        <v>290</v>
      </c>
      <c r="G18" s="24" t="s">
        <v>291</v>
      </c>
      <c r="H18" s="44" t="s">
        <v>265</v>
      </c>
      <c r="I18" s="44" t="s">
        <v>256</v>
      </c>
      <c r="J18" s="62" t="s">
        <v>292</v>
      </c>
    </row>
    <row r="19" ht="33" customHeight="1" spans="1:10">
      <c r="A19" s="23"/>
      <c r="B19" s="23"/>
      <c r="C19" s="23" t="s">
        <v>250</v>
      </c>
      <c r="D19" s="61" t="s">
        <v>262</v>
      </c>
      <c r="E19" s="62" t="s">
        <v>293</v>
      </c>
      <c r="F19" s="44" t="s">
        <v>290</v>
      </c>
      <c r="G19" s="24" t="s">
        <v>291</v>
      </c>
      <c r="H19" s="44" t="s">
        <v>265</v>
      </c>
      <c r="I19" s="44" t="s">
        <v>256</v>
      </c>
      <c r="J19" s="62" t="s">
        <v>294</v>
      </c>
    </row>
    <row r="20" ht="20.25" customHeight="1" spans="1:10">
      <c r="A20" s="23"/>
      <c r="B20" s="23"/>
      <c r="C20" s="23" t="s">
        <v>250</v>
      </c>
      <c r="D20" s="61" t="s">
        <v>267</v>
      </c>
      <c r="E20" s="62" t="s">
        <v>295</v>
      </c>
      <c r="F20" s="44" t="s">
        <v>290</v>
      </c>
      <c r="G20" s="24" t="s">
        <v>291</v>
      </c>
      <c r="H20" s="44" t="s">
        <v>265</v>
      </c>
      <c r="I20" s="44" t="s">
        <v>256</v>
      </c>
      <c r="J20" s="62" t="s">
        <v>296</v>
      </c>
    </row>
    <row r="21" ht="20.25" customHeight="1" spans="1:10">
      <c r="A21" s="23"/>
      <c r="B21" s="23"/>
      <c r="C21" s="23" t="s">
        <v>271</v>
      </c>
      <c r="D21" s="61" t="s">
        <v>272</v>
      </c>
      <c r="E21" s="62" t="s">
        <v>297</v>
      </c>
      <c r="F21" s="44" t="s">
        <v>253</v>
      </c>
      <c r="G21" s="24" t="s">
        <v>298</v>
      </c>
      <c r="H21" s="44" t="s">
        <v>265</v>
      </c>
      <c r="I21" s="44" t="s">
        <v>256</v>
      </c>
      <c r="J21" s="62" t="s">
        <v>299</v>
      </c>
    </row>
    <row r="22" ht="39" customHeight="1" spans="1:10">
      <c r="A22" s="23"/>
      <c r="B22" s="23"/>
      <c r="C22" s="23" t="s">
        <v>276</v>
      </c>
      <c r="D22" s="61" t="s">
        <v>277</v>
      </c>
      <c r="E22" s="62" t="s">
        <v>300</v>
      </c>
      <c r="F22" s="44" t="s">
        <v>253</v>
      </c>
      <c r="G22" s="24" t="s">
        <v>301</v>
      </c>
      <c r="H22" s="44" t="s">
        <v>265</v>
      </c>
      <c r="I22" s="44" t="s">
        <v>256</v>
      </c>
      <c r="J22" s="62" t="s">
        <v>302</v>
      </c>
    </row>
    <row r="23" ht="124" customHeight="1" spans="1:10">
      <c r="A23" s="60" t="s">
        <v>223</v>
      </c>
      <c r="B23" s="23" t="s">
        <v>303</v>
      </c>
      <c r="C23" s="23"/>
      <c r="D23" s="23"/>
      <c r="E23" s="23"/>
      <c r="F23" s="23"/>
      <c r="G23" s="23"/>
      <c r="H23" s="23"/>
      <c r="I23" s="23"/>
      <c r="J23" s="23"/>
    </row>
    <row r="24" ht="20.25" customHeight="1" spans="1:10">
      <c r="A24" s="23"/>
      <c r="B24" s="23"/>
      <c r="C24" s="23" t="s">
        <v>250</v>
      </c>
      <c r="D24" s="61" t="s">
        <v>251</v>
      </c>
      <c r="E24" s="62" t="s">
        <v>304</v>
      </c>
      <c r="F24" s="44" t="s">
        <v>259</v>
      </c>
      <c r="G24" s="24" t="s">
        <v>49</v>
      </c>
      <c r="H24" s="44" t="s">
        <v>305</v>
      </c>
      <c r="I24" s="44" t="s">
        <v>256</v>
      </c>
      <c r="J24" s="62" t="s">
        <v>306</v>
      </c>
    </row>
    <row r="25" ht="20.25" customHeight="1" spans="1:10">
      <c r="A25" s="23"/>
      <c r="B25" s="23"/>
      <c r="C25" s="23" t="s">
        <v>250</v>
      </c>
      <c r="D25" s="61" t="s">
        <v>251</v>
      </c>
      <c r="E25" s="62" t="s">
        <v>307</v>
      </c>
      <c r="F25" s="44" t="s">
        <v>290</v>
      </c>
      <c r="G25" s="24" t="s">
        <v>308</v>
      </c>
      <c r="H25" s="44" t="s">
        <v>309</v>
      </c>
      <c r="I25" s="44" t="s">
        <v>256</v>
      </c>
      <c r="J25" s="62" t="s">
        <v>306</v>
      </c>
    </row>
    <row r="26" ht="20.25" customHeight="1" spans="1:10">
      <c r="A26" s="23"/>
      <c r="B26" s="23"/>
      <c r="C26" s="23" t="s">
        <v>250</v>
      </c>
      <c r="D26" s="61" t="s">
        <v>262</v>
      </c>
      <c r="E26" s="62" t="s">
        <v>310</v>
      </c>
      <c r="F26" s="44" t="s">
        <v>253</v>
      </c>
      <c r="G26" s="24" t="s">
        <v>298</v>
      </c>
      <c r="H26" s="44" t="s">
        <v>265</v>
      </c>
      <c r="I26" s="44" t="s">
        <v>256</v>
      </c>
      <c r="J26" s="62" t="s">
        <v>311</v>
      </c>
    </row>
    <row r="27" ht="20.25" customHeight="1" spans="1:10">
      <c r="A27" s="23"/>
      <c r="B27" s="23"/>
      <c r="C27" s="23" t="s">
        <v>250</v>
      </c>
      <c r="D27" s="61" t="s">
        <v>267</v>
      </c>
      <c r="E27" s="62" t="s">
        <v>312</v>
      </c>
      <c r="F27" s="44" t="s">
        <v>290</v>
      </c>
      <c r="G27" s="24" t="s">
        <v>291</v>
      </c>
      <c r="H27" s="44" t="s">
        <v>265</v>
      </c>
      <c r="I27" s="44" t="s">
        <v>256</v>
      </c>
      <c r="J27" s="62" t="s">
        <v>313</v>
      </c>
    </row>
    <row r="28" ht="20.25" customHeight="1" spans="1:10">
      <c r="A28" s="23"/>
      <c r="B28" s="23"/>
      <c r="C28" s="23" t="s">
        <v>271</v>
      </c>
      <c r="D28" s="61" t="s">
        <v>272</v>
      </c>
      <c r="E28" s="62" t="s">
        <v>314</v>
      </c>
      <c r="F28" s="44" t="s">
        <v>290</v>
      </c>
      <c r="G28" s="24" t="s">
        <v>315</v>
      </c>
      <c r="H28" s="44"/>
      <c r="I28" s="44" t="s">
        <v>316</v>
      </c>
      <c r="J28" s="62" t="s">
        <v>317</v>
      </c>
    </row>
    <row r="29" ht="20.25" customHeight="1" spans="1:10">
      <c r="A29" s="23"/>
      <c r="B29" s="23"/>
      <c r="C29" s="23" t="s">
        <v>271</v>
      </c>
      <c r="D29" s="61" t="s">
        <v>318</v>
      </c>
      <c r="E29" s="62" t="s">
        <v>319</v>
      </c>
      <c r="F29" s="44" t="s">
        <v>253</v>
      </c>
      <c r="G29" s="24" t="s">
        <v>51</v>
      </c>
      <c r="H29" s="44" t="s">
        <v>320</v>
      </c>
      <c r="I29" s="44" t="s">
        <v>256</v>
      </c>
      <c r="J29" s="62" t="s">
        <v>321</v>
      </c>
    </row>
    <row r="30" ht="33" customHeight="1" spans="1:10">
      <c r="A30" s="23"/>
      <c r="B30" s="23"/>
      <c r="C30" s="23" t="s">
        <v>276</v>
      </c>
      <c r="D30" s="61" t="s">
        <v>277</v>
      </c>
      <c r="E30" s="62" t="s">
        <v>322</v>
      </c>
      <c r="F30" s="44" t="s">
        <v>253</v>
      </c>
      <c r="G30" s="24" t="s">
        <v>298</v>
      </c>
      <c r="H30" s="44" t="s">
        <v>265</v>
      </c>
      <c r="I30" s="44" t="s">
        <v>256</v>
      </c>
      <c r="J30" s="62" t="s">
        <v>323</v>
      </c>
    </row>
    <row r="31" ht="200" customHeight="1" spans="1:10">
      <c r="A31" s="60" t="s">
        <v>229</v>
      </c>
      <c r="B31" s="23" t="s">
        <v>324</v>
      </c>
      <c r="C31" s="23"/>
      <c r="D31" s="23"/>
      <c r="E31" s="23"/>
      <c r="F31" s="23"/>
      <c r="G31" s="23"/>
      <c r="H31" s="23"/>
      <c r="I31" s="23"/>
      <c r="J31" s="23"/>
    </row>
    <row r="32" ht="20.25" customHeight="1" spans="1:10">
      <c r="A32" s="23"/>
      <c r="B32" s="23"/>
      <c r="C32" s="23" t="s">
        <v>250</v>
      </c>
      <c r="D32" s="61" t="s">
        <v>251</v>
      </c>
      <c r="E32" s="62" t="s">
        <v>325</v>
      </c>
      <c r="F32" s="44" t="s">
        <v>290</v>
      </c>
      <c r="G32" s="24" t="s">
        <v>326</v>
      </c>
      <c r="H32" s="44" t="s">
        <v>255</v>
      </c>
      <c r="I32" s="44" t="s">
        <v>256</v>
      </c>
      <c r="J32" s="62" t="s">
        <v>327</v>
      </c>
    </row>
    <row r="33" ht="32" customHeight="1" spans="1:10">
      <c r="A33" s="23"/>
      <c r="B33" s="23"/>
      <c r="C33" s="23" t="s">
        <v>250</v>
      </c>
      <c r="D33" s="61" t="s">
        <v>262</v>
      </c>
      <c r="E33" s="62" t="s">
        <v>328</v>
      </c>
      <c r="F33" s="44" t="s">
        <v>290</v>
      </c>
      <c r="G33" s="24" t="s">
        <v>291</v>
      </c>
      <c r="H33" s="44" t="s">
        <v>265</v>
      </c>
      <c r="I33" s="44" t="s">
        <v>256</v>
      </c>
      <c r="J33" s="62" t="s">
        <v>329</v>
      </c>
    </row>
    <row r="34" ht="30" customHeight="1" spans="1:10">
      <c r="A34" s="23"/>
      <c r="B34" s="23"/>
      <c r="C34" s="23" t="s">
        <v>250</v>
      </c>
      <c r="D34" s="61" t="s">
        <v>267</v>
      </c>
      <c r="E34" s="62" t="s">
        <v>330</v>
      </c>
      <c r="F34" s="44" t="s">
        <v>259</v>
      </c>
      <c r="G34" s="24" t="s">
        <v>264</v>
      </c>
      <c r="H34" s="44" t="s">
        <v>331</v>
      </c>
      <c r="I34" s="44" t="s">
        <v>256</v>
      </c>
      <c r="J34" s="62" t="s">
        <v>332</v>
      </c>
    </row>
    <row r="35" ht="20.25" customHeight="1" spans="1:10">
      <c r="A35" s="23"/>
      <c r="B35" s="23"/>
      <c r="C35" s="23" t="s">
        <v>271</v>
      </c>
      <c r="D35" s="61" t="s">
        <v>333</v>
      </c>
      <c r="E35" s="62" t="s">
        <v>334</v>
      </c>
      <c r="F35" s="44" t="s">
        <v>290</v>
      </c>
      <c r="G35" s="24" t="s">
        <v>51</v>
      </c>
      <c r="H35" s="44" t="s">
        <v>284</v>
      </c>
      <c r="I35" s="44" t="s">
        <v>256</v>
      </c>
      <c r="J35" s="62" t="s">
        <v>327</v>
      </c>
    </row>
    <row r="36" ht="32" customHeight="1" spans="1:10">
      <c r="A36" s="23"/>
      <c r="B36" s="23"/>
      <c r="C36" s="23" t="s">
        <v>271</v>
      </c>
      <c r="D36" s="61" t="s">
        <v>272</v>
      </c>
      <c r="E36" s="62" t="s">
        <v>335</v>
      </c>
      <c r="F36" s="44" t="s">
        <v>290</v>
      </c>
      <c r="G36" s="24" t="s">
        <v>336</v>
      </c>
      <c r="H36" s="44"/>
      <c r="I36" s="44" t="s">
        <v>316</v>
      </c>
      <c r="J36" s="62" t="s">
        <v>337</v>
      </c>
    </row>
    <row r="37" ht="20.25" customHeight="1" spans="1:10">
      <c r="A37" s="23"/>
      <c r="B37" s="23"/>
      <c r="C37" s="23" t="s">
        <v>271</v>
      </c>
      <c r="D37" s="61" t="s">
        <v>318</v>
      </c>
      <c r="E37" s="62" t="s">
        <v>338</v>
      </c>
      <c r="F37" s="44" t="s">
        <v>253</v>
      </c>
      <c r="G37" s="24" t="s">
        <v>71</v>
      </c>
      <c r="H37" s="44" t="s">
        <v>320</v>
      </c>
      <c r="I37" s="44" t="s">
        <v>256</v>
      </c>
      <c r="J37" s="62" t="s">
        <v>327</v>
      </c>
    </row>
    <row r="38" ht="20.25" customHeight="1" spans="1:10">
      <c r="A38" s="23"/>
      <c r="B38" s="23"/>
      <c r="C38" s="23" t="s">
        <v>276</v>
      </c>
      <c r="D38" s="61" t="s">
        <v>277</v>
      </c>
      <c r="E38" s="62" t="s">
        <v>339</v>
      </c>
      <c r="F38" s="44" t="s">
        <v>253</v>
      </c>
      <c r="G38" s="24" t="s">
        <v>298</v>
      </c>
      <c r="H38" s="44" t="s">
        <v>265</v>
      </c>
      <c r="I38" s="44" t="s">
        <v>256</v>
      </c>
      <c r="J38" s="62" t="s">
        <v>340</v>
      </c>
    </row>
    <row r="39" ht="174" customHeight="1" spans="1:10">
      <c r="A39" s="60" t="s">
        <v>202</v>
      </c>
      <c r="B39" s="23" t="s">
        <v>341</v>
      </c>
      <c r="C39" s="23"/>
      <c r="D39" s="23"/>
      <c r="E39" s="23"/>
      <c r="F39" s="23"/>
      <c r="G39" s="23"/>
      <c r="H39" s="23"/>
      <c r="I39" s="23"/>
      <c r="J39" s="23"/>
    </row>
    <row r="40" ht="20.25" customHeight="1" spans="1:10">
      <c r="A40" s="23"/>
      <c r="B40" s="23"/>
      <c r="C40" s="23" t="s">
        <v>250</v>
      </c>
      <c r="D40" s="61" t="s">
        <v>251</v>
      </c>
      <c r="E40" s="62" t="s">
        <v>342</v>
      </c>
      <c r="F40" s="44" t="s">
        <v>290</v>
      </c>
      <c r="G40" s="24" t="s">
        <v>343</v>
      </c>
      <c r="H40" s="44" t="s">
        <v>255</v>
      </c>
      <c r="I40" s="44" t="s">
        <v>256</v>
      </c>
      <c r="J40" s="62" t="s">
        <v>344</v>
      </c>
    </row>
    <row r="41" ht="20.25" customHeight="1" spans="1:10">
      <c r="A41" s="23"/>
      <c r="B41" s="23"/>
      <c r="C41" s="23" t="s">
        <v>250</v>
      </c>
      <c r="D41" s="61" t="s">
        <v>251</v>
      </c>
      <c r="E41" s="62" t="s">
        <v>345</v>
      </c>
      <c r="F41" s="44" t="s">
        <v>290</v>
      </c>
      <c r="G41" s="24" t="s">
        <v>264</v>
      </c>
      <c r="H41" s="44" t="s">
        <v>305</v>
      </c>
      <c r="I41" s="44" t="s">
        <v>256</v>
      </c>
      <c r="J41" s="62" t="s">
        <v>346</v>
      </c>
    </row>
    <row r="42" ht="20.25" customHeight="1" spans="1:10">
      <c r="A42" s="23"/>
      <c r="B42" s="23"/>
      <c r="C42" s="23" t="s">
        <v>250</v>
      </c>
      <c r="D42" s="61" t="s">
        <v>262</v>
      </c>
      <c r="E42" s="62" t="s">
        <v>347</v>
      </c>
      <c r="F42" s="44" t="s">
        <v>290</v>
      </c>
      <c r="G42" s="24" t="s">
        <v>291</v>
      </c>
      <c r="H42" s="44" t="s">
        <v>265</v>
      </c>
      <c r="I42" s="44" t="s">
        <v>256</v>
      </c>
      <c r="J42" s="62" t="s">
        <v>348</v>
      </c>
    </row>
    <row r="43" ht="20.25" customHeight="1" spans="1:10">
      <c r="A43" s="23"/>
      <c r="B43" s="23"/>
      <c r="C43" s="23" t="s">
        <v>250</v>
      </c>
      <c r="D43" s="61" t="s">
        <v>267</v>
      </c>
      <c r="E43" s="62" t="s">
        <v>349</v>
      </c>
      <c r="F43" s="44" t="s">
        <v>290</v>
      </c>
      <c r="G43" s="24" t="s">
        <v>291</v>
      </c>
      <c r="H43" s="44" t="s">
        <v>265</v>
      </c>
      <c r="I43" s="44" t="s">
        <v>256</v>
      </c>
      <c r="J43" s="62" t="s">
        <v>350</v>
      </c>
    </row>
    <row r="44" ht="20.25" customHeight="1" spans="1:10">
      <c r="A44" s="23"/>
      <c r="B44" s="23"/>
      <c r="C44" s="23" t="s">
        <v>271</v>
      </c>
      <c r="D44" s="61" t="s">
        <v>333</v>
      </c>
      <c r="E44" s="62" t="s">
        <v>351</v>
      </c>
      <c r="F44" s="44" t="s">
        <v>253</v>
      </c>
      <c r="G44" s="24" t="s">
        <v>298</v>
      </c>
      <c r="H44" s="44" t="s">
        <v>265</v>
      </c>
      <c r="I44" s="44" t="s">
        <v>256</v>
      </c>
      <c r="J44" s="62" t="s">
        <v>346</v>
      </c>
    </row>
    <row r="45" ht="20.25" customHeight="1" spans="1:10">
      <c r="A45" s="23"/>
      <c r="B45" s="23"/>
      <c r="C45" s="23" t="s">
        <v>271</v>
      </c>
      <c r="D45" s="61" t="s">
        <v>272</v>
      </c>
      <c r="E45" s="62" t="s">
        <v>352</v>
      </c>
      <c r="F45" s="44" t="s">
        <v>290</v>
      </c>
      <c r="G45" s="24" t="s">
        <v>343</v>
      </c>
      <c r="H45" s="44" t="s">
        <v>255</v>
      </c>
      <c r="I45" s="44" t="s">
        <v>256</v>
      </c>
      <c r="J45" s="62" t="s">
        <v>346</v>
      </c>
    </row>
    <row r="46" ht="29" customHeight="1" spans="1:10">
      <c r="A46" s="23"/>
      <c r="B46" s="23"/>
      <c r="C46" s="23" t="s">
        <v>271</v>
      </c>
      <c r="D46" s="61" t="s">
        <v>318</v>
      </c>
      <c r="E46" s="62" t="s">
        <v>353</v>
      </c>
      <c r="F46" s="44" t="s">
        <v>253</v>
      </c>
      <c r="G46" s="24" t="s">
        <v>298</v>
      </c>
      <c r="H46" s="44" t="s">
        <v>265</v>
      </c>
      <c r="I46" s="44" t="s">
        <v>256</v>
      </c>
      <c r="J46" s="62" t="s">
        <v>354</v>
      </c>
    </row>
    <row r="47" ht="35" customHeight="1" spans="1:10">
      <c r="A47" s="23"/>
      <c r="B47" s="23"/>
      <c r="C47" s="23" t="s">
        <v>276</v>
      </c>
      <c r="D47" s="61" t="s">
        <v>277</v>
      </c>
      <c r="E47" s="62" t="s">
        <v>322</v>
      </c>
      <c r="F47" s="44" t="s">
        <v>253</v>
      </c>
      <c r="G47" s="24" t="s">
        <v>298</v>
      </c>
      <c r="H47" s="44" t="s">
        <v>265</v>
      </c>
      <c r="I47" s="44" t="s">
        <v>256</v>
      </c>
      <c r="J47" s="62" t="s">
        <v>355</v>
      </c>
    </row>
    <row r="48" ht="221" customHeight="1" spans="1:10">
      <c r="A48" s="60" t="s">
        <v>215</v>
      </c>
      <c r="B48" s="23" t="s">
        <v>356</v>
      </c>
      <c r="C48" s="23"/>
      <c r="D48" s="23"/>
      <c r="E48" s="23"/>
      <c r="F48" s="23"/>
      <c r="G48" s="23"/>
      <c r="H48" s="23"/>
      <c r="I48" s="23"/>
      <c r="J48" s="23"/>
    </row>
    <row r="49" ht="20.25" customHeight="1" spans="1:10">
      <c r="A49" s="23"/>
      <c r="B49" s="23"/>
      <c r="C49" s="23" t="s">
        <v>250</v>
      </c>
      <c r="D49" s="61" t="s">
        <v>251</v>
      </c>
      <c r="E49" s="62" t="s">
        <v>357</v>
      </c>
      <c r="F49" s="44" t="s">
        <v>253</v>
      </c>
      <c r="G49" s="24" t="s">
        <v>71</v>
      </c>
      <c r="H49" s="44" t="s">
        <v>358</v>
      </c>
      <c r="I49" s="44" t="s">
        <v>256</v>
      </c>
      <c r="J49" s="62" t="s">
        <v>359</v>
      </c>
    </row>
    <row r="50" ht="20.25" customHeight="1" spans="1:10">
      <c r="A50" s="23"/>
      <c r="B50" s="23"/>
      <c r="C50" s="23" t="s">
        <v>250</v>
      </c>
      <c r="D50" s="61" t="s">
        <v>251</v>
      </c>
      <c r="E50" s="62" t="s">
        <v>360</v>
      </c>
      <c r="F50" s="44" t="s">
        <v>259</v>
      </c>
      <c r="G50" s="24" t="s">
        <v>52</v>
      </c>
      <c r="H50" s="44" t="s">
        <v>361</v>
      </c>
      <c r="I50" s="44" t="s">
        <v>256</v>
      </c>
      <c r="J50" s="62" t="s">
        <v>362</v>
      </c>
    </row>
    <row r="51" ht="20.25" customHeight="1" spans="1:10">
      <c r="A51" s="23"/>
      <c r="B51" s="23"/>
      <c r="C51" s="23" t="s">
        <v>250</v>
      </c>
      <c r="D51" s="61" t="s">
        <v>251</v>
      </c>
      <c r="E51" s="62" t="s">
        <v>363</v>
      </c>
      <c r="F51" s="44" t="s">
        <v>259</v>
      </c>
      <c r="G51" s="24" t="s">
        <v>364</v>
      </c>
      <c r="H51" s="44" t="s">
        <v>305</v>
      </c>
      <c r="I51" s="44" t="s">
        <v>256</v>
      </c>
      <c r="J51" s="62" t="s">
        <v>365</v>
      </c>
    </row>
    <row r="52" ht="20.25" customHeight="1" spans="1:10">
      <c r="A52" s="23"/>
      <c r="B52" s="23"/>
      <c r="C52" s="23" t="s">
        <v>250</v>
      </c>
      <c r="D52" s="61" t="s">
        <v>262</v>
      </c>
      <c r="E52" s="62" t="s">
        <v>366</v>
      </c>
      <c r="F52" s="44" t="s">
        <v>290</v>
      </c>
      <c r="G52" s="24" t="s">
        <v>291</v>
      </c>
      <c r="H52" s="44" t="s">
        <v>265</v>
      </c>
      <c r="I52" s="44" t="s">
        <v>256</v>
      </c>
      <c r="J52" s="62" t="s">
        <v>367</v>
      </c>
    </row>
    <row r="53" ht="20.25" customHeight="1" spans="1:10">
      <c r="A53" s="23"/>
      <c r="B53" s="23"/>
      <c r="C53" s="23" t="s">
        <v>250</v>
      </c>
      <c r="D53" s="61" t="s">
        <v>262</v>
      </c>
      <c r="E53" s="62" t="s">
        <v>310</v>
      </c>
      <c r="F53" s="44" t="s">
        <v>253</v>
      </c>
      <c r="G53" s="24" t="s">
        <v>298</v>
      </c>
      <c r="H53" s="44" t="s">
        <v>265</v>
      </c>
      <c r="I53" s="44" t="s">
        <v>256</v>
      </c>
      <c r="J53" s="62" t="s">
        <v>311</v>
      </c>
    </row>
    <row r="54" ht="20.25" customHeight="1" spans="1:10">
      <c r="A54" s="23"/>
      <c r="B54" s="23"/>
      <c r="C54" s="23" t="s">
        <v>250</v>
      </c>
      <c r="D54" s="61" t="s">
        <v>267</v>
      </c>
      <c r="E54" s="62" t="s">
        <v>368</v>
      </c>
      <c r="F54" s="44" t="s">
        <v>290</v>
      </c>
      <c r="G54" s="24" t="s">
        <v>291</v>
      </c>
      <c r="H54" s="44" t="s">
        <v>265</v>
      </c>
      <c r="I54" s="44" t="s">
        <v>256</v>
      </c>
      <c r="J54" s="62" t="s">
        <v>313</v>
      </c>
    </row>
    <row r="55" ht="20.25" customHeight="1" spans="1:10">
      <c r="A55" s="23"/>
      <c r="B55" s="23"/>
      <c r="C55" s="23" t="s">
        <v>271</v>
      </c>
      <c r="D55" s="61" t="s">
        <v>272</v>
      </c>
      <c r="E55" s="62" t="s">
        <v>369</v>
      </c>
      <c r="F55" s="44" t="s">
        <v>290</v>
      </c>
      <c r="G55" s="24" t="s">
        <v>315</v>
      </c>
      <c r="H55" s="44"/>
      <c r="I55" s="44" t="s">
        <v>316</v>
      </c>
      <c r="J55" s="62" t="s">
        <v>370</v>
      </c>
    </row>
    <row r="56" ht="20.25" customHeight="1" spans="1:10">
      <c r="A56" s="23"/>
      <c r="B56" s="23"/>
      <c r="C56" s="23" t="s">
        <v>271</v>
      </c>
      <c r="D56" s="61" t="s">
        <v>318</v>
      </c>
      <c r="E56" s="62" t="s">
        <v>319</v>
      </c>
      <c r="F56" s="44" t="s">
        <v>253</v>
      </c>
      <c r="G56" s="24" t="s">
        <v>71</v>
      </c>
      <c r="H56" s="44" t="s">
        <v>320</v>
      </c>
      <c r="I56" s="44" t="s">
        <v>256</v>
      </c>
      <c r="J56" s="62" t="s">
        <v>321</v>
      </c>
    </row>
    <row r="57" ht="31" customHeight="1" spans="1:10">
      <c r="A57" s="23"/>
      <c r="B57" s="23"/>
      <c r="C57" s="23" t="s">
        <v>276</v>
      </c>
      <c r="D57" s="61" t="s">
        <v>277</v>
      </c>
      <c r="E57" s="62" t="s">
        <v>322</v>
      </c>
      <c r="F57" s="44" t="s">
        <v>253</v>
      </c>
      <c r="G57" s="24" t="s">
        <v>298</v>
      </c>
      <c r="H57" s="44" t="s">
        <v>265</v>
      </c>
      <c r="I57" s="44" t="s">
        <v>256</v>
      </c>
      <c r="J57" s="62" t="s">
        <v>323</v>
      </c>
    </row>
    <row r="58" ht="191" customHeight="1" spans="1:10">
      <c r="A58" s="60" t="s">
        <v>233</v>
      </c>
      <c r="B58" s="23" t="s">
        <v>371</v>
      </c>
      <c r="C58" s="23"/>
      <c r="D58" s="23"/>
      <c r="E58" s="23"/>
      <c r="F58" s="23"/>
      <c r="G58" s="23"/>
      <c r="H58" s="23"/>
      <c r="I58" s="23"/>
      <c r="J58" s="23"/>
    </row>
    <row r="59" ht="31" customHeight="1" spans="1:10">
      <c r="A59" s="23"/>
      <c r="B59" s="23"/>
      <c r="C59" s="23" t="s">
        <v>250</v>
      </c>
      <c r="D59" s="61" t="s">
        <v>251</v>
      </c>
      <c r="E59" s="62" t="s">
        <v>372</v>
      </c>
      <c r="F59" s="44" t="s">
        <v>259</v>
      </c>
      <c r="G59" s="24" t="s">
        <v>373</v>
      </c>
      <c r="H59" s="44" t="s">
        <v>255</v>
      </c>
      <c r="I59" s="44" t="s">
        <v>256</v>
      </c>
      <c r="J59" s="62" t="s">
        <v>374</v>
      </c>
    </row>
    <row r="60" ht="28" customHeight="1" spans="1:10">
      <c r="A60" s="23"/>
      <c r="B60" s="23"/>
      <c r="C60" s="23" t="s">
        <v>250</v>
      </c>
      <c r="D60" s="61" t="s">
        <v>251</v>
      </c>
      <c r="E60" s="62" t="s">
        <v>375</v>
      </c>
      <c r="F60" s="44" t="s">
        <v>259</v>
      </c>
      <c r="G60" s="24" t="s">
        <v>376</v>
      </c>
      <c r="H60" s="44" t="s">
        <v>255</v>
      </c>
      <c r="I60" s="44" t="s">
        <v>256</v>
      </c>
      <c r="J60" s="62" t="s">
        <v>374</v>
      </c>
    </row>
    <row r="61" ht="33" customHeight="1" spans="1:10">
      <c r="A61" s="23"/>
      <c r="B61" s="23"/>
      <c r="C61" s="23" t="s">
        <v>250</v>
      </c>
      <c r="D61" s="61" t="s">
        <v>262</v>
      </c>
      <c r="E61" s="62" t="s">
        <v>377</v>
      </c>
      <c r="F61" s="44" t="s">
        <v>253</v>
      </c>
      <c r="G61" s="24" t="s">
        <v>298</v>
      </c>
      <c r="H61" s="44" t="s">
        <v>265</v>
      </c>
      <c r="I61" s="44" t="s">
        <v>256</v>
      </c>
      <c r="J61" s="62" t="s">
        <v>378</v>
      </c>
    </row>
    <row r="62" ht="30" customHeight="1" spans="1:10">
      <c r="A62" s="23"/>
      <c r="B62" s="23"/>
      <c r="C62" s="23" t="s">
        <v>250</v>
      </c>
      <c r="D62" s="61" t="s">
        <v>267</v>
      </c>
      <c r="E62" s="62" t="s">
        <v>379</v>
      </c>
      <c r="F62" s="44" t="s">
        <v>259</v>
      </c>
      <c r="G62" s="24" t="s">
        <v>264</v>
      </c>
      <c r="H62" s="44" t="s">
        <v>331</v>
      </c>
      <c r="I62" s="44" t="s">
        <v>256</v>
      </c>
      <c r="J62" s="62" t="s">
        <v>380</v>
      </c>
    </row>
    <row r="63" ht="25" customHeight="1" spans="1:10">
      <c r="A63" s="23"/>
      <c r="B63" s="23"/>
      <c r="C63" s="23" t="s">
        <v>271</v>
      </c>
      <c r="D63" s="61" t="s">
        <v>272</v>
      </c>
      <c r="E63" s="62" t="s">
        <v>381</v>
      </c>
      <c r="F63" s="44" t="s">
        <v>253</v>
      </c>
      <c r="G63" s="24" t="s">
        <v>298</v>
      </c>
      <c r="H63" s="44" t="s">
        <v>265</v>
      </c>
      <c r="I63" s="44" t="s">
        <v>256</v>
      </c>
      <c r="J63" s="62" t="s">
        <v>382</v>
      </c>
    </row>
    <row r="64" ht="31" customHeight="1" spans="1:10">
      <c r="A64" s="23"/>
      <c r="B64" s="23"/>
      <c r="C64" s="23" t="s">
        <v>271</v>
      </c>
      <c r="D64" s="61" t="s">
        <v>318</v>
      </c>
      <c r="E64" s="62" t="s">
        <v>338</v>
      </c>
      <c r="F64" s="44" t="s">
        <v>253</v>
      </c>
      <c r="G64" s="24" t="s">
        <v>71</v>
      </c>
      <c r="H64" s="44" t="s">
        <v>320</v>
      </c>
      <c r="I64" s="44" t="s">
        <v>256</v>
      </c>
      <c r="J64" s="62" t="s">
        <v>374</v>
      </c>
    </row>
    <row r="65" ht="20.25" customHeight="1" spans="1:10">
      <c r="A65" s="23"/>
      <c r="B65" s="23"/>
      <c r="C65" s="23" t="s">
        <v>276</v>
      </c>
      <c r="D65" s="61" t="s">
        <v>277</v>
      </c>
      <c r="E65" s="62" t="s">
        <v>383</v>
      </c>
      <c r="F65" s="44" t="s">
        <v>253</v>
      </c>
      <c r="G65" s="24" t="s">
        <v>298</v>
      </c>
      <c r="H65" s="44" t="s">
        <v>265</v>
      </c>
      <c r="I65" s="44" t="s">
        <v>256</v>
      </c>
      <c r="J65" s="62" t="s">
        <v>384</v>
      </c>
    </row>
    <row r="66" ht="117" customHeight="1" spans="1:10">
      <c r="A66" s="60" t="s">
        <v>197</v>
      </c>
      <c r="B66" s="23" t="s">
        <v>385</v>
      </c>
      <c r="C66" s="23"/>
      <c r="D66" s="23"/>
      <c r="E66" s="23"/>
      <c r="F66" s="23"/>
      <c r="G66" s="23"/>
      <c r="H66" s="23"/>
      <c r="I66" s="23"/>
      <c r="J66" s="23"/>
    </row>
    <row r="67" ht="20.25" customHeight="1" spans="1:10">
      <c r="A67" s="23"/>
      <c r="B67" s="23"/>
      <c r="C67" s="23" t="s">
        <v>250</v>
      </c>
      <c r="D67" s="61" t="s">
        <v>251</v>
      </c>
      <c r="E67" s="62" t="s">
        <v>386</v>
      </c>
      <c r="F67" s="44" t="s">
        <v>290</v>
      </c>
      <c r="G67" s="24" t="s">
        <v>51</v>
      </c>
      <c r="H67" s="44" t="s">
        <v>387</v>
      </c>
      <c r="I67" s="44" t="s">
        <v>256</v>
      </c>
      <c r="J67" s="62" t="s">
        <v>388</v>
      </c>
    </row>
    <row r="68" ht="20.25" customHeight="1" spans="1:10">
      <c r="A68" s="23"/>
      <c r="B68" s="23"/>
      <c r="C68" s="23" t="s">
        <v>250</v>
      </c>
      <c r="D68" s="61" t="s">
        <v>262</v>
      </c>
      <c r="E68" s="62" t="s">
        <v>389</v>
      </c>
      <c r="F68" s="44" t="s">
        <v>253</v>
      </c>
      <c r="G68" s="24" t="s">
        <v>390</v>
      </c>
      <c r="H68" s="44"/>
      <c r="I68" s="44" t="s">
        <v>316</v>
      </c>
      <c r="J68" s="62" t="s">
        <v>389</v>
      </c>
    </row>
    <row r="69" ht="37" customHeight="1" spans="1:10">
      <c r="A69" s="23"/>
      <c r="B69" s="23"/>
      <c r="C69" s="23" t="s">
        <v>250</v>
      </c>
      <c r="D69" s="61" t="s">
        <v>267</v>
      </c>
      <c r="E69" s="62" t="s">
        <v>391</v>
      </c>
      <c r="F69" s="44" t="s">
        <v>253</v>
      </c>
      <c r="G69" s="24" t="s">
        <v>298</v>
      </c>
      <c r="H69" s="44" t="s">
        <v>265</v>
      </c>
      <c r="I69" s="44" t="s">
        <v>256</v>
      </c>
      <c r="J69" s="62" t="s">
        <v>392</v>
      </c>
    </row>
    <row r="70" ht="36" customHeight="1" spans="1:10">
      <c r="A70" s="23"/>
      <c r="B70" s="23"/>
      <c r="C70" s="23" t="s">
        <v>271</v>
      </c>
      <c r="D70" s="61" t="s">
        <v>272</v>
      </c>
      <c r="E70" s="62" t="s">
        <v>393</v>
      </c>
      <c r="F70" s="44" t="s">
        <v>253</v>
      </c>
      <c r="G70" s="24" t="s">
        <v>394</v>
      </c>
      <c r="H70" s="44"/>
      <c r="I70" s="44" t="s">
        <v>316</v>
      </c>
      <c r="J70" s="62" t="s">
        <v>395</v>
      </c>
    </row>
    <row r="71" ht="20.25" customHeight="1" spans="1:10">
      <c r="A71" s="23"/>
      <c r="B71" s="23"/>
      <c r="C71" s="23" t="s">
        <v>271</v>
      </c>
      <c r="D71" s="61" t="s">
        <v>318</v>
      </c>
      <c r="E71" s="62" t="s">
        <v>396</v>
      </c>
      <c r="F71" s="44" t="s">
        <v>290</v>
      </c>
      <c r="G71" s="24" t="s">
        <v>71</v>
      </c>
      <c r="H71" s="44" t="s">
        <v>320</v>
      </c>
      <c r="I71" s="44" t="s">
        <v>256</v>
      </c>
      <c r="J71" s="62" t="s">
        <v>397</v>
      </c>
    </row>
    <row r="72" ht="20.25" customHeight="1" spans="1:10">
      <c r="A72" s="23"/>
      <c r="B72" s="23"/>
      <c r="C72" s="23" t="s">
        <v>276</v>
      </c>
      <c r="D72" s="61" t="s">
        <v>277</v>
      </c>
      <c r="E72" s="62" t="s">
        <v>398</v>
      </c>
      <c r="F72" s="44" t="s">
        <v>253</v>
      </c>
      <c r="G72" s="24" t="s">
        <v>298</v>
      </c>
      <c r="H72" s="44" t="s">
        <v>265</v>
      </c>
      <c r="I72" s="44" t="s">
        <v>256</v>
      </c>
      <c r="J72" s="62" t="s">
        <v>399</v>
      </c>
    </row>
    <row r="73" ht="20.25" customHeight="1" spans="1:10">
      <c r="A73" s="23"/>
      <c r="B73" s="23"/>
      <c r="C73" s="23" t="s">
        <v>280</v>
      </c>
      <c r="D73" s="61" t="s">
        <v>281</v>
      </c>
      <c r="E73" s="62" t="s">
        <v>400</v>
      </c>
      <c r="F73" s="44" t="s">
        <v>259</v>
      </c>
      <c r="G73" s="24" t="s">
        <v>401</v>
      </c>
      <c r="H73" s="44" t="s">
        <v>265</v>
      </c>
      <c r="I73" s="44" t="s">
        <v>256</v>
      </c>
      <c r="J73" s="62" t="s">
        <v>397</v>
      </c>
    </row>
    <row r="74" ht="142" customHeight="1" spans="1:10">
      <c r="A74" s="60" t="s">
        <v>219</v>
      </c>
      <c r="B74" s="23" t="s">
        <v>402</v>
      </c>
      <c r="C74" s="23"/>
      <c r="D74" s="23"/>
      <c r="E74" s="23"/>
      <c r="F74" s="23"/>
      <c r="G74" s="23"/>
      <c r="H74" s="23"/>
      <c r="I74" s="23"/>
      <c r="J74" s="23"/>
    </row>
    <row r="75" ht="20.25" customHeight="1" spans="1:10">
      <c r="A75" s="23"/>
      <c r="B75" s="23"/>
      <c r="C75" s="23" t="s">
        <v>250</v>
      </c>
      <c r="D75" s="61" t="s">
        <v>251</v>
      </c>
      <c r="E75" s="62" t="s">
        <v>403</v>
      </c>
      <c r="F75" s="44" t="s">
        <v>290</v>
      </c>
      <c r="G75" s="24" t="s">
        <v>274</v>
      </c>
      <c r="H75" s="44" t="s">
        <v>255</v>
      </c>
      <c r="I75" s="44" t="s">
        <v>256</v>
      </c>
      <c r="J75" s="62" t="s">
        <v>404</v>
      </c>
    </row>
    <row r="76" ht="20.25" customHeight="1" spans="1:10">
      <c r="A76" s="23"/>
      <c r="B76" s="23"/>
      <c r="C76" s="23" t="s">
        <v>250</v>
      </c>
      <c r="D76" s="61" t="s">
        <v>251</v>
      </c>
      <c r="E76" s="62" t="s">
        <v>405</v>
      </c>
      <c r="F76" s="44" t="s">
        <v>290</v>
      </c>
      <c r="G76" s="24" t="s">
        <v>406</v>
      </c>
      <c r="H76" s="44" t="s">
        <v>255</v>
      </c>
      <c r="I76" s="44" t="s">
        <v>256</v>
      </c>
      <c r="J76" s="62" t="s">
        <v>407</v>
      </c>
    </row>
    <row r="77" ht="42" customHeight="1" spans="1:10">
      <c r="A77" s="23"/>
      <c r="B77" s="23"/>
      <c r="C77" s="23" t="s">
        <v>250</v>
      </c>
      <c r="D77" s="61" t="s">
        <v>262</v>
      </c>
      <c r="E77" s="62" t="s">
        <v>408</v>
      </c>
      <c r="F77" s="44" t="s">
        <v>253</v>
      </c>
      <c r="G77" s="24" t="s">
        <v>298</v>
      </c>
      <c r="H77" s="44" t="s">
        <v>265</v>
      </c>
      <c r="I77" s="44" t="s">
        <v>256</v>
      </c>
      <c r="J77" s="62" t="s">
        <v>409</v>
      </c>
    </row>
    <row r="78" ht="51" customHeight="1" spans="1:10">
      <c r="A78" s="23"/>
      <c r="B78" s="23"/>
      <c r="C78" s="23" t="s">
        <v>250</v>
      </c>
      <c r="D78" s="61" t="s">
        <v>267</v>
      </c>
      <c r="E78" s="62" t="s">
        <v>379</v>
      </c>
      <c r="F78" s="44" t="s">
        <v>259</v>
      </c>
      <c r="G78" s="24" t="s">
        <v>264</v>
      </c>
      <c r="H78" s="44" t="s">
        <v>331</v>
      </c>
      <c r="I78" s="44" t="s">
        <v>256</v>
      </c>
      <c r="J78" s="62" t="s">
        <v>410</v>
      </c>
    </row>
    <row r="79" ht="32" customHeight="1" spans="1:10">
      <c r="A79" s="23"/>
      <c r="B79" s="23"/>
      <c r="C79" s="23" t="s">
        <v>271</v>
      </c>
      <c r="D79" s="61" t="s">
        <v>272</v>
      </c>
      <c r="E79" s="62" t="s">
        <v>411</v>
      </c>
      <c r="F79" s="44" t="s">
        <v>290</v>
      </c>
      <c r="G79" s="24" t="s">
        <v>315</v>
      </c>
      <c r="H79" s="44"/>
      <c r="I79" s="44" t="s">
        <v>316</v>
      </c>
      <c r="J79" s="62" t="s">
        <v>412</v>
      </c>
    </row>
    <row r="80" ht="31" customHeight="1" spans="1:10">
      <c r="A80" s="23"/>
      <c r="B80" s="23"/>
      <c r="C80" s="23" t="s">
        <v>271</v>
      </c>
      <c r="D80" s="61" t="s">
        <v>318</v>
      </c>
      <c r="E80" s="62" t="s">
        <v>413</v>
      </c>
      <c r="F80" s="44" t="s">
        <v>290</v>
      </c>
      <c r="G80" s="24" t="s">
        <v>71</v>
      </c>
      <c r="H80" s="44" t="s">
        <v>320</v>
      </c>
      <c r="I80" s="44" t="s">
        <v>256</v>
      </c>
      <c r="J80" s="62" t="s">
        <v>412</v>
      </c>
    </row>
    <row r="81" ht="31" customHeight="1" spans="1:10">
      <c r="A81" s="23"/>
      <c r="B81" s="23"/>
      <c r="C81" s="23" t="s">
        <v>276</v>
      </c>
      <c r="D81" s="61" t="s">
        <v>277</v>
      </c>
      <c r="E81" s="62" t="s">
        <v>322</v>
      </c>
      <c r="F81" s="44" t="s">
        <v>253</v>
      </c>
      <c r="G81" s="24" t="s">
        <v>298</v>
      </c>
      <c r="H81" s="44" t="s">
        <v>265</v>
      </c>
      <c r="I81" s="44" t="s">
        <v>256</v>
      </c>
      <c r="J81" s="62" t="s">
        <v>414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2026-03-09T08:12:00Z</dcterms:created>
  <dcterms:modified xsi:type="dcterms:W3CDTF">2026-03-11T08:49:07Z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783E6345228440E9AF850CBA6CB1E585_12</vt:lpwstr>
  </property>
</Properties>
</file>