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11"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<sst xmlns="http://schemas.openxmlformats.org/spreadsheetml/2006/main" count="875" uniqueCount="368">
  <si>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</si>
  <si>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</si>
  <si>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</si>
  <si>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</si>
  <si>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</si>
  <si>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</si>
  <si>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</si>
  <si>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</si>
  <si>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</si>
  <si>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</si>
  <si>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</si>
  <si>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</si>
  <si>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</si>
  <si>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</si>
  <si>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</si>
  <si>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</si>
  <si>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</si>
  <si>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</si>
  <si>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</si>
  <si>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</si>
  <si>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</si>
  <si>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</si>
  <si>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</si>
  <si>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</si>
  <si>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</si>
  <si>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</si>
  <si>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</si>
  <si>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</si>
  <si>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</si>
  <si>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</si>
  <si>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</si>
  <si>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</si>
  <si>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</si>
  <si>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</si>
  <si>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</si>
  <si>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</si>
  <si>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</si>
  <si>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</si>
  <si>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</si>
  <si>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</si>
  <si>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</si>
  <si>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</si>
  <si>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</si>
  <si>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</si>
  <si>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</si>
  <si>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</si>
  <si>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</si>
  <si>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</si>
  <si>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</si>
  <si>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</si>
  <si>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</si>
  <si>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</si>
  <si>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</si>
  <si>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</si>
  <si>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</si>
  <si>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283</t>
  </si>
  <si>
    <t>新平彝族傣族自治县工商业联合会</t>
  </si>
  <si>
    <t>283001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</si>
  <si>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</si>
  <si>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</si>
  <si>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</si>
  <si>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</si>
  <si>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</si>
  <si>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</si>
  <si>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</si>
  <si>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</si>
  <si>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</si>
  <si>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</si>
  <si>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</si>
  <si>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</si>
  <si>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</si>
  <si>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</si>
  <si>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</si>
  <si>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</si>
  <si>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20128</t>
  </si>
  <si>
    <t>民主党派及工商联事务</t>
  </si>
  <si>
    <t>2012801</t>
  </si>
  <si>
    <t>行政运行</t>
  </si>
  <si>
    <t>2012899</t>
  </si>
  <si>
    <t>其他民主党派及工商联事务支出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</si>
  <si>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</si>
  <si>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</si>
  <si>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</si>
  <si>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</si>
  <si>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</si>
  <si>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</si>
  <si>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</si>
  <si>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</si>
  <si>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</si>
  <si>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</si>
  <si>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</si>
  <si>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</si>
  <si>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</si>
  <si>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</si>
  <si>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</si>
  <si>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</si>
  <si>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</si>
  <si>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</si>
  <si>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</si>
  <si>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</si>
  <si>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</si>
  <si>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</si>
  <si>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</si>
  <si>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</si>
  <si>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</si>
  <si>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</si>
  <si>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</si>
  <si>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</si>
  <si>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</si>
  <si>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</si>
  <si>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</si>
  <si>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</si>
  <si>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</si>
  <si>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</si>
  <si>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</si>
  <si>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</si>
  <si>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</si>
  <si>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</si>
  <si>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</si>
  <si>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</si>
  <si>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</si>
  <si>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</si>
  <si>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</si>
  <si>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</si>
  <si>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</si>
  <si>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</si>
  <si>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</si>
  <si>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</si>
  <si>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</si>
  <si>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</si>
  <si>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</si>
  <si>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</si>
  <si>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</si>
  <si>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</si>
  <si>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</si>
  <si>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</si>
  <si>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</si>
  <si>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</si>
  <si>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</si>
  <si>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</si>
  <si>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</si>
  <si>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</si>
  <si>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</si>
  <si>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</si>
  <si>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</si>
  <si>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</si>
  <si>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</si>
  <si>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</si>
  <si>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</si>
  <si>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</si>
  <si>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</si>
  <si>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530427210000000015195</t>
  </si>
  <si>
    <t>一般公用经费</t>
  </si>
  <si>
    <t>30201</t>
  </si>
  <si>
    <t>办公费</t>
  </si>
  <si>
    <t>30205</t>
  </si>
  <si>
    <t>水费</t>
  </si>
  <si>
    <t>30207</t>
  </si>
  <si>
    <t>邮电费</t>
  </si>
  <si>
    <t>30211</t>
  </si>
  <si>
    <t>差旅费</t>
  </si>
  <si>
    <t>30227</t>
  </si>
  <si>
    <t>委托业务费</t>
  </si>
  <si>
    <t>30299</t>
  </si>
  <si>
    <t>其他商品和服务支出</t>
  </si>
  <si>
    <t>530427210000000015196</t>
  </si>
  <si>
    <t>行政人员工资支出</t>
  </si>
  <si>
    <t>30101</t>
  </si>
  <si>
    <t>基本工资</t>
  </si>
  <si>
    <t>30102</t>
  </si>
  <si>
    <t>津贴补贴</t>
  </si>
  <si>
    <t>530427210000000015197</t>
  </si>
  <si>
    <t>社会保障缴费</t>
  </si>
  <si>
    <t>30112</t>
  </si>
  <si>
    <t>其他社会保障缴费</t>
  </si>
  <si>
    <t>30108</t>
  </si>
  <si>
    <t>机关事业单位基本养老保险缴费</t>
  </si>
  <si>
    <t>30110</t>
  </si>
  <si>
    <t>职工基本医疗保险缴费</t>
  </si>
  <si>
    <t>30111</t>
  </si>
  <si>
    <t>公务员医疗补助缴费</t>
  </si>
  <si>
    <t>530427210000000015198</t>
  </si>
  <si>
    <t>30113</t>
  </si>
  <si>
    <t>530427210000000015201</t>
  </si>
  <si>
    <t>公车购置及运维费</t>
  </si>
  <si>
    <t>30231</t>
  </si>
  <si>
    <t>公务用车运行维护费</t>
  </si>
  <si>
    <t>530427210000000015202</t>
  </si>
  <si>
    <t>行政人员公务交通补贴</t>
  </si>
  <si>
    <t>30239</t>
  </si>
  <si>
    <t>其他交通费用</t>
  </si>
  <si>
    <t>530427210000000015203</t>
  </si>
  <si>
    <t>工会经费</t>
  </si>
  <si>
    <t>30228</t>
  </si>
  <si>
    <t>530427221100000361811</t>
  </si>
  <si>
    <t>30217</t>
  </si>
  <si>
    <t>530427231100001452164</t>
  </si>
  <si>
    <t>退休干部公用经费</t>
  </si>
  <si>
    <t>530427231100001453360</t>
  </si>
  <si>
    <t>公务员基础绩效奖</t>
  </si>
  <si>
    <t>30103</t>
  </si>
  <si>
    <t>奖金</t>
  </si>
  <si>
    <t>530427261100004912081</t>
  </si>
  <si>
    <t>编外人员经费</t>
  </si>
  <si>
    <t>30199</t>
  </si>
  <si>
    <t>其他工资福利支出</t>
  </si>
  <si>
    <t>预算05-1表</t>
  </si>
  <si>
    <t>2026年部门项目支出预算表</t>
  </si>
  <si>
    <t>项目分类</t>
  </si>
  <si>
    <t>项目单位</t>
  </si>
  <si>
    <t>经济科目编码</t>
  </si>
  <si>
    <t>本年拨款</t>
  </si>
  <si>
    <t>其中：本次下达</t>
  </si>
  <si>
    <t>党建工作经费</t>
  </si>
  <si>
    <t>313 事业发展类</t>
  </si>
  <si>
    <t>530427261100004984044</t>
  </si>
  <si>
    <t>30216</t>
  </si>
  <si>
    <t>培训费</t>
  </si>
  <si>
    <t>新平县工商联（商会）工作经费</t>
  </si>
  <si>
    <t>530427231100001262386</t>
  </si>
  <si>
    <t>30215</t>
  </si>
  <si>
    <t>会议费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</si>
  <si>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</si>
  <si>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</si>
  <si>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</si>
  <si>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</si>
  <si>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</si>
  <si>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</si>
  <si>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</si>
  <si>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</si>
  <si>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</si>
  <si>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</si>
  <si>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</si>
  <si>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</si>
  <si>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</si>
  <si>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</si>
  <si>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1.加强政治引领，组织支部党员深入学习习近平新时代中国特色社会主义思想和二十大和二十届二中、三中、四中全会精神，在思想上政治上行动上同以习近平同志为核心的党中央保持高度一致。
    2.开展警示教育，组织党员干部到警示教育基地参观，接受教育。
    3.严格执行党的组织生活制度，认真开展“三会一课”和“主题党日”活动，召开支部党员大会4次，党组书记讲授廉政党课4次，召开支部委员会4次，进一步提高党组织向心力和凝聚力。
    4.坚持“两学一做”学习教育常态化制度化，采取中心组集中学习与个人自学相结合，不断加强学习，提高素质，每季度至少开展1次集中学习。</t>
  </si>
  <si>
    <t>产出指标</t>
  </si>
  <si>
    <t>数量指标</t>
  </si>
  <si>
    <t>党员培训活动</t>
  </si>
  <si>
    <t>&gt;=</t>
  </si>
  <si>
    <t>次</t>
  </si>
  <si>
    <t>定量指标</t>
  </si>
  <si>
    <t>反映开展党员培训次数</t>
  </si>
  <si>
    <t>购买党员书籍</t>
  </si>
  <si>
    <t>册（份、套）</t>
  </si>
  <si>
    <t>购买党员书籍数量</t>
  </si>
  <si>
    <t>质量指标</t>
  </si>
  <si>
    <t>党组织的凝聚力进一步增强</t>
  </si>
  <si>
    <t>=</t>
  </si>
  <si>
    <t>增强</t>
  </si>
  <si>
    <t>定性指标</t>
  </si>
  <si>
    <t xml:space="preserve">反映党组织的凝聚力、战斗力增强情况
</t>
  </si>
  <si>
    <t>效益指标</t>
  </si>
  <si>
    <t>社会效益</t>
  </si>
  <si>
    <t>党组织作用得到有效发挥</t>
  </si>
  <si>
    <t>有效</t>
  </si>
  <si>
    <t xml:space="preserve">党组织作用发挥情况
</t>
  </si>
  <si>
    <t>党员先锋模范作用</t>
  </si>
  <si>
    <t>95</t>
  </si>
  <si>
    <t>%</t>
  </si>
  <si>
    <t>反映党组织党员年度民主评议考核</t>
  </si>
  <si>
    <t>可持续影响</t>
  </si>
  <si>
    <t>形成学习教育制度长效机制</t>
  </si>
  <si>
    <t>是</t>
  </si>
  <si>
    <t xml:space="preserve">党员学习教育制度建立情况
</t>
  </si>
  <si>
    <t>成本指标</t>
  </si>
  <si>
    <t>经济成本指标</t>
  </si>
  <si>
    <t>培训费用成本</t>
  </si>
  <si>
    <t>&lt;=</t>
  </si>
  <si>
    <t>250</t>
  </si>
  <si>
    <t>元/人·天</t>
  </si>
  <si>
    <t>培训费用成本控制在每人每天 250元以下</t>
  </si>
  <si>
    <t xml:space="preserve">    1.深入开展理想信念教育。加强民营经济代表人士理想信念教育培训，召开理想信念教育培训会。
    2.为企业提供法律服务。协调相关司法部门为企业提供法律援助服务，组织召开法律知识培训会。
    3.指导基层商会进行规范化建设。深入基层商会指导调研，每个商会调研不少于1次。
    4.动员企业积极投身乡村振兴发展战略，参与“万企兴万村”行动。
    5.帮助企业反映诉求。深入企业开展调查研究，帮助企业反映困难和问题。
    6.参与政治协商。组织工商联界人大代表、政协委员参加调研、视察和协商活动，鼓励提出建议意见，积极发挥参谋助手作用。</t>
  </si>
  <si>
    <t>召开会议次数</t>
  </si>
  <si>
    <t>年内组织召开工作推进会的次数</t>
  </si>
  <si>
    <t>组织培训人数</t>
  </si>
  <si>
    <t>400</t>
  </si>
  <si>
    <t>人</t>
  </si>
  <si>
    <t>年内组织民营经济人士培训人次</t>
  </si>
  <si>
    <t>调研企业</t>
  </si>
  <si>
    <t>30</t>
  </si>
  <si>
    <t>户</t>
  </si>
  <si>
    <t>年内调研企业的户数</t>
  </si>
  <si>
    <t>参训率</t>
  </si>
  <si>
    <t>92</t>
  </si>
  <si>
    <t>反映本单位组织开展各类培训参训率。</t>
  </si>
  <si>
    <t>民营经济健康发展</t>
  </si>
  <si>
    <t>效果显著</t>
  </si>
  <si>
    <t>工商联工作对促进民营经济发展的成效</t>
  </si>
  <si>
    <t>民营经济人士健康成长</t>
  </si>
  <si>
    <t>工商联工作对促进民营经济人士素质提升的成效</t>
  </si>
  <si>
    <t>满意度指标</t>
  </si>
  <si>
    <t>服务对象满意度</t>
  </si>
  <si>
    <t>会员满意度</t>
  </si>
  <si>
    <t>90</t>
  </si>
  <si>
    <t>会员对工商联工作的满意程度</t>
  </si>
  <si>
    <t>会议费标准</t>
  </si>
  <si>
    <t>180</t>
  </si>
  <si>
    <t>元</t>
  </si>
  <si>
    <t>会议费用控制在四类会议标准以内</t>
  </si>
  <si>
    <t>预算06表</t>
  </si>
  <si>
    <t>2026年部门政府性基金预算支出预算表</t>
  </si>
  <si>
    <t>政府性基金预算支出</t>
  </si>
  <si>
    <t xml:space="preserve">   注：我单位无此事项。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</si>
  <si>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</si>
  <si>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</si>
  <si>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</si>
  <si>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</si>
  <si>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</si>
  <si>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</si>
  <si>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</si>
  <si>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</si>
  <si>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</si>
  <si>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</si>
  <si>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</si>
  <si>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</si>
  <si>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打印机</t>
  </si>
  <si>
    <t>台</t>
  </si>
  <si>
    <t>公车维修保养</t>
  </si>
  <si>
    <t>套</t>
  </si>
  <si>
    <t>公车加油</t>
  </si>
  <si>
    <t>批</t>
  </si>
  <si>
    <t>公车保险</t>
  </si>
  <si>
    <t>份</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</si>
  <si>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</si>
  <si>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</si>
  <si>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</si>
  <si>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</si>
  <si>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</si>
  <si>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</si>
  <si>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</si>
  <si>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</si>
  <si>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</si>
  <si>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</si>
  <si>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</si>
  <si>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</si>
  <si>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</si>
  <si>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</si>
  <si>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</si>
  <si>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</si>
  <si>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</si>
  <si>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</si>
  <si>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</si>
  <si>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</si>
  <si>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</si>
  <si>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</si>
  <si>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12</t>
  </si>
  <si>
    <t>13</t>
  </si>
  <si>
    <t>14</t>
  </si>
  <si>
    <t>说明：本单位无此事项。</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</si>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</sst>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49" fontId="2" fillId="0" borderId="1" xfId="50" applyNumberFormat="1" applyFont="1" applyBorder="1" applyAlignment="1">
      <alignment horizontal="justify"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3" workbookViewId="0">
      <selection activeCell="C21" sqref="C21"/>
    </sheetView>
  </sheetViews>
  <sheetFormatPr defaultColWidth="8.85185185185185" defaultRowHeight="15" customHeight="1" outlineLevelCol="3"/>
  <cols>
    <col min="1" max="4" width="35.7037037037037"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"单位名称："&amp;"新平彝族傣族自治县工商业联合会"</f>
        <v>单位名称：新平彝族傣族自治县工商业联合会</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993253</v>
      </c>
      <c r="C7" s="14" t="str">
        <f>"一"&amp;"、"&amp;"一般公共服务支出"</f>
        <v>一、一般公共服务支出</v>
      </c>
      <c r="D7" s="16">
        <v>762238</v>
      </c>
    </row>
    <row r="8" ht="22.5" customHeight="1" spans="1:4">
      <c r="A8" s="14" t="s">
        <v>9</v>
      </c>
      <c r="B8" s="16"/>
      <c r="C8" s="14" t="str">
        <f>"二"&amp;"、"&amp;"社会保障和就业支出"</f>
        <v>二、社会保障和就业支出</v>
      </c>
      <c r="D8" s="16">
        <v>82580</v>
      </c>
    </row>
    <row r="9" ht="22.5" customHeight="1" spans="1:4">
      <c r="A9" s="14" t="s">
        <v>10</v>
      </c>
      <c r="B9" s="16"/>
      <c r="C9" s="14" t="str">
        <f>"三"&amp;"、"&amp;"卫生健康支出"</f>
        <v>三、卫生健康支出</v>
      </c>
      <c r="D9" s="16">
        <v>76675</v>
      </c>
    </row>
    <row r="10" ht="22.5" customHeight="1" spans="1:4">
      <c r="A10" s="14" t="s">
        <v>11</v>
      </c>
      <c r="B10" s="16"/>
      <c r="C10" s="14" t="str">
        <f>"四"&amp;"、"&amp;"住房保障支出"</f>
        <v>四、住房保障支出</v>
      </c>
      <c r="D10" s="16">
        <v>71760</v>
      </c>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5" t="s">
        <v>16</v>
      </c>
      <c r="B15" s="16"/>
      <c r="C15" s="68"/>
      <c r="D15" s="16"/>
    </row>
    <row r="16" ht="22.5" customHeight="1" spans="1:4">
      <c r="A16" s="65" t="s">
        <v>17</v>
      </c>
      <c r="B16" s="16"/>
      <c r="C16" s="68"/>
      <c r="D16" s="16"/>
    </row>
    <row r="17" ht="22.5" customHeight="1" spans="1:4">
      <c r="A17" s="65"/>
      <c r="B17" s="16"/>
      <c r="C17" s="68"/>
      <c r="D17" s="16"/>
    </row>
    <row r="18" ht="22.5" customHeight="1" spans="1:4">
      <c r="A18" s="66" t="s">
        <v>18</v>
      </c>
      <c r="B18" s="67">
        <v>993253</v>
      </c>
      <c r="C18" s="68" t="s">
        <v>19</v>
      </c>
      <c r="D18" s="67">
        <v>993253</v>
      </c>
    </row>
    <row r="19" ht="22.5" customHeight="1" spans="1:4">
      <c r="A19" s="75" t="s">
        <v>20</v>
      </c>
      <c r="B19" s="16"/>
      <c r="C19" s="76" t="s">
        <v>21</v>
      </c>
      <c r="D19" s="45"/>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993253</v>
      </c>
      <c r="C22" s="68" t="s">
        <v>26</v>
      </c>
      <c r="D22" s="67">
        <v>993253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ht="18.75" customHeight="1" spans="1:6">
      <c r="A1" s="1"/>
      <c r="B1" s="1"/>
      <c r="C1" s="1"/>
      <c r="D1" s="1"/>
      <c r="E1" s="1"/>
      <c r="F1" s="39" t="s">
        <v>301</v>
      </c>
    </row>
    <row r="2" ht="37.5" customHeight="1" spans="1:6">
      <c r="A2" s="3" t="s">
        <v>302</v>
      </c>
      <c r="B2" s="3"/>
      <c r="C2" s="3"/>
      <c r="D2" s="3"/>
      <c r="E2" s="3"/>
      <c r="F2" s="3"/>
    </row>
    <row r="3" ht="18.75" customHeight="1" spans="1:6">
      <c r="A3" s="40" t="str">
        <f>"单位名称："&amp;"新平彝族傣族自治县工商业联合会"</f>
        <v>单位名称：新平彝族傣族自治县工商业联合会</v>
      </c>
      <c r="B3" s="40"/>
      <c r="C3" s="40"/>
      <c r="D3" s="41"/>
      <c r="E3" s="41"/>
      <c r="F3" s="42" t="s">
        <v>29</v>
      </c>
    </row>
    <row r="4" ht="18.75" customHeight="1" spans="1:6">
      <c r="A4" s="12" t="s">
        <v>135</v>
      </c>
      <c r="B4" s="12" t="s">
        <v>60</v>
      </c>
      <c r="C4" s="12" t="s">
        <v>61</v>
      </c>
      <c r="D4" s="43" t="s">
        <v>303</v>
      </c>
      <c r="E4" s="43"/>
      <c r="F4" s="43"/>
    </row>
    <row r="5" ht="18.75" customHeight="1" spans="1:6">
      <c r="A5" s="12" t="s">
        <v>60</v>
      </c>
      <c r="B5" s="12" t="s">
        <v>60</v>
      </c>
      <c r="C5" s="12" t="s">
        <v>61</v>
      </c>
      <c r="D5" s="43" t="s">
        <v>34</v>
      </c>
      <c r="E5" s="43" t="s">
        <v>64</v>
      </c>
      <c r="F5" s="43"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107</v>
      </c>
      <c r="B8" s="44"/>
      <c r="C8" s="44"/>
      <c r="D8" s="45"/>
      <c r="E8" s="45"/>
      <c r="F8" s="45"/>
    </row>
    <row r="9" customHeight="1" spans="1:1">
      <c r="A9" t="s">
        <v>304</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A8" sqref="A8"/>
    </sheetView>
  </sheetViews>
  <sheetFormatPr defaultColWidth="8.85185185185185" defaultRowHeight="15" customHeight="1"/>
  <cols>
    <col min="1" max="1" width="32.9907407407407" customWidth="1"/>
    <col min="2" max="2" width="31.287037037037" customWidth="1"/>
    <col min="3" max="3" width="31.4166666666667" customWidth="1"/>
    <col min="4" max="4" width="11.4166666666667" customWidth="1"/>
    <col min="5" max="7" width="16.287037037037" customWidth="1"/>
    <col min="8" max="11" width="16.4166666666667" customWidth="1"/>
    <col min="12" max="17" width="16.287037037037" customWidth="1"/>
  </cols>
  <sheetData>
    <row r="1" customHeight="1" spans="1:17">
      <c r="A1" s="33"/>
      <c r="B1" s="33"/>
      <c r="C1" s="33"/>
      <c r="D1" s="33"/>
      <c r="E1" s="33"/>
      <c r="F1" s="33"/>
      <c r="G1" s="33"/>
      <c r="H1" s="33"/>
      <c r="I1" s="33"/>
      <c r="J1" s="33"/>
      <c r="K1" s="33"/>
      <c r="L1" s="33"/>
      <c r="M1" s="33"/>
      <c r="N1" s="33"/>
      <c r="O1" s="33"/>
      <c r="P1" s="33"/>
      <c r="Q1" s="19" t="s">
        <v>305</v>
      </c>
    </row>
    <row r="2" ht="45" customHeight="1" spans="1:17">
      <c r="A2" s="28" t="s">
        <v>306</v>
      </c>
      <c r="B2" s="28"/>
      <c r="C2" s="28"/>
      <c r="D2" s="28"/>
      <c r="E2" s="28"/>
      <c r="F2" s="28"/>
      <c r="G2" s="28"/>
      <c r="H2" s="28"/>
      <c r="I2" s="28"/>
      <c r="J2" s="28"/>
      <c r="K2" s="28"/>
      <c r="L2" s="28"/>
      <c r="M2" s="28"/>
      <c r="N2" s="37"/>
      <c r="O2" s="37"/>
      <c r="P2" s="37"/>
      <c r="Q2" s="37"/>
    </row>
    <row r="3" ht="20.25" customHeight="1" spans="1:17">
      <c r="A3" s="18" t="str">
        <f>"单位名称："&amp;"新平彝族傣族自治县工商业联合会"</f>
        <v>单位名称：新平彝族傣族自治县工商业联合会</v>
      </c>
      <c r="B3" s="18"/>
      <c r="C3" s="18"/>
      <c r="D3" s="18"/>
      <c r="E3" s="18"/>
      <c r="F3" s="18"/>
      <c r="G3" s="18"/>
      <c r="H3" s="18"/>
      <c r="I3" s="18"/>
      <c r="J3" s="18"/>
      <c r="K3" s="18"/>
      <c r="L3" s="18"/>
      <c r="M3" s="18"/>
      <c r="N3" s="18"/>
      <c r="O3" s="18"/>
      <c r="P3" s="18"/>
      <c r="Q3" s="19" t="s">
        <v>29</v>
      </c>
    </row>
    <row r="4" ht="20.25" customHeight="1" spans="1:17">
      <c r="A4" s="21" t="s">
        <v>307</v>
      </c>
      <c r="B4" s="21" t="s">
        <v>308</v>
      </c>
      <c r="C4" s="21" t="s">
        <v>309</v>
      </c>
      <c r="D4" s="21" t="s">
        <v>310</v>
      </c>
      <c r="E4" s="21" t="s">
        <v>311</v>
      </c>
      <c r="F4" s="21" t="s">
        <v>312</v>
      </c>
      <c r="G4" s="21" t="s">
        <v>142</v>
      </c>
      <c r="H4" s="21"/>
      <c r="I4" s="21"/>
      <c r="J4" s="21"/>
      <c r="K4" s="21"/>
      <c r="L4" s="21"/>
      <c r="M4" s="21"/>
      <c r="N4" s="21"/>
      <c r="O4" s="21"/>
      <c r="P4" s="21"/>
      <c r="Q4" s="21"/>
    </row>
    <row r="5" ht="20.25" customHeight="1" spans="1:17">
      <c r="A5" s="21" t="s">
        <v>313</v>
      </c>
      <c r="B5" s="21" t="s">
        <v>308</v>
      </c>
      <c r="C5" s="21" t="s">
        <v>309</v>
      </c>
      <c r="D5" s="21" t="s">
        <v>310</v>
      </c>
      <c r="E5" s="21" t="s">
        <v>311</v>
      </c>
      <c r="F5" s="21" t="s">
        <v>312</v>
      </c>
      <c r="G5" s="21" t="s">
        <v>32</v>
      </c>
      <c r="H5" s="21" t="s">
        <v>35</v>
      </c>
      <c r="I5" s="21" t="s">
        <v>314</v>
      </c>
      <c r="J5" s="21" t="s">
        <v>315</v>
      </c>
      <c r="K5" s="21" t="s">
        <v>38</v>
      </c>
      <c r="L5" s="21" t="s">
        <v>316</v>
      </c>
      <c r="M5" s="21" t="s">
        <v>63</v>
      </c>
      <c r="N5" s="21"/>
      <c r="O5" s="21"/>
      <c r="P5" s="21"/>
      <c r="Q5" s="21"/>
    </row>
    <row r="6" ht="32.4" customHeight="1" spans="1:17">
      <c r="A6" s="21"/>
      <c r="B6" s="21"/>
      <c r="C6" s="21"/>
      <c r="D6" s="21"/>
      <c r="E6" s="21"/>
      <c r="F6" s="21"/>
      <c r="G6" s="21"/>
      <c r="H6" s="21" t="s">
        <v>34</v>
      </c>
      <c r="I6" s="21"/>
      <c r="J6" s="21"/>
      <c r="K6" s="21"/>
      <c r="L6" s="21" t="s">
        <v>34</v>
      </c>
      <c r="M6" s="21" t="s">
        <v>41</v>
      </c>
      <c r="N6" s="21" t="s">
        <v>42</v>
      </c>
      <c r="O6" s="38" t="s">
        <v>43</v>
      </c>
      <c r="P6" s="38" t="s">
        <v>44</v>
      </c>
      <c r="Q6" s="38" t="s">
        <v>45</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218</v>
      </c>
      <c r="B8" s="22"/>
      <c r="C8" s="22"/>
      <c r="D8" s="35"/>
      <c r="E8" s="35"/>
      <c r="F8" s="35">
        <v>2500</v>
      </c>
      <c r="G8" s="35">
        <v>2500</v>
      </c>
      <c r="H8" s="35">
        <v>2500</v>
      </c>
      <c r="I8" s="35"/>
      <c r="J8" s="31"/>
      <c r="K8" s="31"/>
      <c r="L8" s="35"/>
      <c r="M8" s="35"/>
      <c r="N8" s="35"/>
      <c r="O8" s="35"/>
      <c r="P8" s="35"/>
      <c r="Q8" s="35"/>
    </row>
    <row r="9" ht="20.25" customHeight="1" spans="1:17">
      <c r="A9" s="22"/>
      <c r="B9" s="22" t="s">
        <v>317</v>
      </c>
      <c r="C9" s="22" t="str">
        <f>"A02021003"&amp;"  "&amp;"A4黑白打印机"</f>
        <v>A02021003  A4黑白打印机</v>
      </c>
      <c r="D9" s="36" t="s">
        <v>318</v>
      </c>
      <c r="E9" s="23">
        <v>1</v>
      </c>
      <c r="F9" s="35">
        <v>2500</v>
      </c>
      <c r="G9" s="35">
        <v>2500</v>
      </c>
      <c r="H9" s="31">
        <v>2500</v>
      </c>
      <c r="I9" s="31"/>
      <c r="J9" s="31"/>
      <c r="K9" s="31"/>
      <c r="L9" s="35"/>
      <c r="M9" s="35"/>
      <c r="N9" s="35"/>
      <c r="O9" s="35"/>
      <c r="P9" s="35"/>
      <c r="Q9" s="35"/>
    </row>
    <row r="10" ht="20.25" customHeight="1" spans="1:17">
      <c r="A10" s="34" t="s">
        <v>184</v>
      </c>
      <c r="B10" s="22"/>
      <c r="C10" s="22"/>
      <c r="D10" s="22"/>
      <c r="E10" s="22"/>
      <c r="F10" s="35">
        <v>20000</v>
      </c>
      <c r="G10" s="35">
        <v>20000</v>
      </c>
      <c r="H10" s="35">
        <v>20000</v>
      </c>
      <c r="I10" s="35"/>
      <c r="J10" s="31"/>
      <c r="K10" s="31"/>
      <c r="L10" s="35"/>
      <c r="M10" s="35"/>
      <c r="N10" s="35"/>
      <c r="O10" s="35"/>
      <c r="P10" s="35"/>
      <c r="Q10" s="35"/>
    </row>
    <row r="11" ht="20.25" customHeight="1" spans="1:17">
      <c r="A11" s="22"/>
      <c r="B11" s="22" t="s">
        <v>319</v>
      </c>
      <c r="C11" s="22" t="str">
        <f>"C23120301"&amp;"  "&amp;"车辆维修和保养服务"</f>
        <v>C23120301  车辆维修和保养服务</v>
      </c>
      <c r="D11" s="36" t="s">
        <v>320</v>
      </c>
      <c r="E11" s="23">
        <v>1</v>
      </c>
      <c r="F11" s="35">
        <v>6000</v>
      </c>
      <c r="G11" s="35">
        <v>6000</v>
      </c>
      <c r="H11" s="31">
        <v>6000</v>
      </c>
      <c r="I11" s="31"/>
      <c r="J11" s="31"/>
      <c r="K11" s="31"/>
      <c r="L11" s="35"/>
      <c r="M11" s="35"/>
      <c r="N11" s="35"/>
      <c r="O11" s="35"/>
      <c r="P11" s="35"/>
      <c r="Q11" s="35"/>
    </row>
    <row r="12" ht="20.25" customHeight="1" spans="1:17">
      <c r="A12" s="22"/>
      <c r="B12" s="22" t="s">
        <v>321</v>
      </c>
      <c r="C12" s="22" t="str">
        <f>"C23120302"&amp;"  "&amp;"车辆加油、添加燃料服务"</f>
        <v>C23120302  车辆加油、添加燃料服务</v>
      </c>
      <c r="D12" s="36" t="s">
        <v>322</v>
      </c>
      <c r="E12" s="23">
        <v>1</v>
      </c>
      <c r="F12" s="35">
        <v>8000</v>
      </c>
      <c r="G12" s="35">
        <v>8000</v>
      </c>
      <c r="H12" s="31">
        <v>8000</v>
      </c>
      <c r="I12" s="31"/>
      <c r="J12" s="31"/>
      <c r="K12" s="31"/>
      <c r="L12" s="35"/>
      <c r="M12" s="35"/>
      <c r="N12" s="35"/>
      <c r="O12" s="35"/>
      <c r="P12" s="35"/>
      <c r="Q12" s="35"/>
    </row>
    <row r="13" ht="20.25" customHeight="1" spans="1:17">
      <c r="A13" s="22"/>
      <c r="B13" s="22" t="s">
        <v>323</v>
      </c>
      <c r="C13" s="22" t="str">
        <f>"C1804010201"&amp;"  "&amp;"机动车保险服务"</f>
        <v>C1804010201  机动车保险服务</v>
      </c>
      <c r="D13" s="36" t="s">
        <v>324</v>
      </c>
      <c r="E13" s="23">
        <v>1</v>
      </c>
      <c r="F13" s="35">
        <v>6000</v>
      </c>
      <c r="G13" s="35">
        <v>6000</v>
      </c>
      <c r="H13" s="31">
        <v>6000</v>
      </c>
      <c r="I13" s="31"/>
      <c r="J13" s="31"/>
      <c r="K13" s="31"/>
      <c r="L13" s="35"/>
      <c r="M13" s="35"/>
      <c r="N13" s="35"/>
      <c r="O13" s="35"/>
      <c r="P13" s="35"/>
      <c r="Q13" s="35"/>
    </row>
    <row r="14" ht="20.25" customHeight="1" spans="1:17">
      <c r="A14" s="23" t="s">
        <v>32</v>
      </c>
      <c r="B14" s="23"/>
      <c r="C14" s="23"/>
      <c r="D14" s="36"/>
      <c r="E14" s="36"/>
      <c r="F14" s="35">
        <v>22500</v>
      </c>
      <c r="G14" s="35">
        <v>22500</v>
      </c>
      <c r="H14" s="35">
        <v>22500</v>
      </c>
      <c r="I14" s="35"/>
      <c r="J14" s="35"/>
      <c r="K14" s="35"/>
      <c r="L14" s="35"/>
      <c r="M14" s="35"/>
      <c r="N14" s="35"/>
      <c r="O14" s="35"/>
      <c r="P14" s="35"/>
      <c r="Q14" s="35"/>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B20" sqref="B20"/>
    </sheetView>
  </sheetViews>
  <sheetFormatPr defaultColWidth="8.85185185185185" defaultRowHeight="15" customHeight="1"/>
  <cols>
    <col min="1" max="1" width="35.1296296296296" customWidth="1"/>
    <col min="2" max="2" width="28.287037037037" customWidth="1"/>
    <col min="3" max="3" width="28.4166666666667" customWidth="1"/>
    <col min="4" max="4" width="16.287037037037" customWidth="1"/>
    <col min="5" max="9" width="16.4166666666667" customWidth="1"/>
    <col min="10" max="14" width="16.287037037037" customWidth="1"/>
  </cols>
  <sheetData>
    <row r="1" customHeight="1" spans="1:14">
      <c r="A1" s="19"/>
      <c r="B1" s="19"/>
      <c r="C1" s="19"/>
      <c r="D1" s="19"/>
      <c r="E1" s="19"/>
      <c r="F1" s="19"/>
      <c r="G1" s="19"/>
      <c r="H1" s="19"/>
      <c r="I1" s="19"/>
      <c r="J1" s="19"/>
      <c r="K1" s="19"/>
      <c r="L1" s="19"/>
      <c r="M1" s="19"/>
      <c r="N1" s="19" t="s">
        <v>325</v>
      </c>
    </row>
    <row r="2" ht="45" customHeight="1" spans="1:14">
      <c r="A2" s="28" t="s">
        <v>326</v>
      </c>
      <c r="B2" s="28"/>
      <c r="C2" s="28"/>
      <c r="D2" s="28"/>
      <c r="E2" s="28"/>
      <c r="F2" s="28"/>
      <c r="G2" s="28"/>
      <c r="H2" s="28"/>
      <c r="I2" s="28"/>
      <c r="J2" s="28"/>
      <c r="K2" s="28"/>
      <c r="L2" s="28"/>
      <c r="M2" s="28"/>
      <c r="N2" s="28"/>
    </row>
    <row r="3" ht="20.25" customHeight="1" spans="1:14">
      <c r="A3" s="18" t="str">
        <f>"单位名称："&amp;"新平彝族傣族自治县工商业联合会"</f>
        <v>单位名称：新平彝族傣族自治县工商业联合会</v>
      </c>
      <c r="B3" s="18"/>
      <c r="C3" s="18"/>
      <c r="D3" s="18"/>
      <c r="E3" s="18"/>
      <c r="F3" s="18"/>
      <c r="G3" s="18"/>
      <c r="H3" s="18"/>
      <c r="I3" s="19"/>
      <c r="J3" s="19"/>
      <c r="K3" s="19"/>
      <c r="L3" s="19"/>
      <c r="M3" s="19"/>
      <c r="N3" s="19" t="s">
        <v>29</v>
      </c>
    </row>
    <row r="4" ht="27.15" customHeight="1" spans="1:14">
      <c r="A4" s="29" t="s">
        <v>307</v>
      </c>
      <c r="B4" s="29" t="s">
        <v>327</v>
      </c>
      <c r="C4" s="29" t="s">
        <v>328</v>
      </c>
      <c r="D4" s="29" t="s">
        <v>142</v>
      </c>
      <c r="E4" s="29"/>
      <c r="F4" s="29"/>
      <c r="G4" s="29"/>
      <c r="H4" s="29"/>
      <c r="I4" s="29"/>
      <c r="J4" s="29"/>
      <c r="K4" s="29"/>
      <c r="L4" s="29"/>
      <c r="M4" s="29"/>
      <c r="N4" s="29"/>
    </row>
    <row r="5" ht="23.4" customHeight="1" spans="1:14">
      <c r="A5" s="29" t="s">
        <v>313</v>
      </c>
      <c r="B5" s="29"/>
      <c r="C5" s="29" t="s">
        <v>329</v>
      </c>
      <c r="D5" s="29" t="s">
        <v>32</v>
      </c>
      <c r="E5" s="29" t="s">
        <v>35</v>
      </c>
      <c r="F5" s="29" t="s">
        <v>314</v>
      </c>
      <c r="G5" s="29" t="s">
        <v>315</v>
      </c>
      <c r="H5" s="29" t="s">
        <v>38</v>
      </c>
      <c r="I5" s="29" t="s">
        <v>316</v>
      </c>
      <c r="J5" s="29"/>
      <c r="K5" s="29"/>
      <c r="L5" s="29"/>
      <c r="M5" s="29"/>
      <c r="N5" s="29"/>
    </row>
    <row r="6" ht="28.65" customHeight="1" spans="1:14">
      <c r="A6" s="29"/>
      <c r="B6" s="29"/>
      <c r="C6" s="29"/>
      <c r="D6" s="29"/>
      <c r="E6" s="29" t="s">
        <v>34</v>
      </c>
      <c r="F6" s="29"/>
      <c r="G6" s="29"/>
      <c r="H6" s="29"/>
      <c r="I6" s="29" t="s">
        <v>34</v>
      </c>
      <c r="J6" s="29" t="s">
        <v>41</v>
      </c>
      <c r="K6" s="29" t="s">
        <v>42</v>
      </c>
      <c r="L6" s="32" t="s">
        <v>43</v>
      </c>
      <c r="M6" s="32" t="s">
        <v>44</v>
      </c>
      <c r="N6" s="32" t="s">
        <v>45</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2"/>
      <c r="B8" s="22"/>
      <c r="C8" s="22"/>
      <c r="D8" s="31"/>
      <c r="E8" s="31"/>
      <c r="F8" s="31"/>
      <c r="G8" s="31"/>
      <c r="H8" s="31"/>
      <c r="I8" s="31"/>
      <c r="J8" s="31"/>
      <c r="K8" s="31"/>
      <c r="L8" s="31"/>
      <c r="M8" s="31"/>
      <c r="N8" s="31"/>
    </row>
    <row r="9" ht="20.25" customHeight="1" spans="1:14">
      <c r="A9" s="22"/>
      <c r="B9" s="22"/>
      <c r="C9" s="22"/>
      <c r="D9" s="31"/>
      <c r="E9" s="31"/>
      <c r="F9" s="31"/>
      <c r="G9" s="31"/>
      <c r="H9" s="31"/>
      <c r="I9" s="31"/>
      <c r="J9" s="31"/>
      <c r="K9" s="31"/>
      <c r="L9" s="31"/>
      <c r="M9" s="31"/>
      <c r="N9" s="31"/>
    </row>
    <row r="10" ht="20.25" customHeight="1" spans="1:14">
      <c r="A10" s="23" t="s">
        <v>32</v>
      </c>
      <c r="B10" s="23"/>
      <c r="C10" s="23"/>
      <c r="D10" s="31"/>
      <c r="E10" s="31"/>
      <c r="F10" s="31"/>
      <c r="G10" s="31"/>
      <c r="H10" s="31"/>
      <c r="I10" s="31"/>
      <c r="J10" s="31"/>
      <c r="K10" s="31"/>
      <c r="L10" s="31"/>
      <c r="M10" s="31"/>
      <c r="N10" s="31"/>
    </row>
    <row r="11" customHeight="1" spans="1:1">
      <c r="A11" t="s">
        <v>304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H14" sqref="H14"/>
    </sheetView>
  </sheetViews>
  <sheetFormatPr defaultColWidth="8.85185185185185" defaultRowHeight="15" customHeight="1"/>
  <cols>
    <col min="1" max="1" width="37.1388888888889" customWidth="1"/>
    <col min="2" max="14" width="17.1388888888889" customWidth="1"/>
  </cols>
  <sheetData>
    <row r="1" ht="24.15" customHeight="1" spans="1:14">
      <c r="A1" s="18"/>
      <c r="B1" s="18"/>
      <c r="C1" s="18"/>
      <c r="D1" s="18"/>
      <c r="E1" s="18"/>
      <c r="F1" s="18"/>
      <c r="G1" s="18"/>
      <c r="H1" s="18"/>
      <c r="I1" s="18"/>
      <c r="J1" s="18"/>
      <c r="K1" s="18"/>
      <c r="L1" s="18"/>
      <c r="M1" s="18"/>
      <c r="N1" s="19" t="s">
        <v>330</v>
      </c>
    </row>
    <row r="2" ht="45.15" customHeight="1" spans="1:14">
      <c r="A2" s="24" t="s">
        <v>331</v>
      </c>
      <c r="B2" s="24"/>
      <c r="C2" s="24"/>
      <c r="D2" s="24"/>
      <c r="E2" s="24"/>
      <c r="F2" s="24"/>
      <c r="G2" s="24"/>
      <c r="H2" s="24"/>
      <c r="I2" s="24"/>
      <c r="J2" s="24"/>
      <c r="K2" s="24"/>
      <c r="L2" s="24"/>
      <c r="M2" s="24"/>
      <c r="N2" s="24"/>
    </row>
    <row r="3" ht="18.75" customHeight="1" spans="1:14">
      <c r="A3" s="18" t="str">
        <f>"单位名称："&amp;"新平彝族傣族自治县工商业联合会"</f>
        <v>单位名称：新平彝族傣族自治县工商业联合会</v>
      </c>
      <c r="B3" s="18"/>
      <c r="C3" s="18"/>
      <c r="D3" s="18"/>
      <c r="E3" s="18"/>
      <c r="F3" s="18"/>
      <c r="G3" s="18"/>
      <c r="H3" s="18"/>
      <c r="I3" s="18"/>
      <c r="J3" s="18"/>
      <c r="K3" s="18"/>
      <c r="L3" s="18"/>
      <c r="M3" s="18"/>
      <c r="N3" s="19" t="s">
        <v>29</v>
      </c>
    </row>
    <row r="4" ht="22.5" customHeight="1" spans="1:16">
      <c r="A4" s="27" t="s">
        <v>332</v>
      </c>
      <c r="B4" s="27" t="s">
        <v>142</v>
      </c>
      <c r="C4" s="27"/>
      <c r="D4" s="27"/>
      <c r="E4" s="27" t="s">
        <v>333</v>
      </c>
      <c r="F4" s="27"/>
      <c r="G4" s="27"/>
      <c r="H4" s="27"/>
      <c r="I4" s="27"/>
      <c r="J4" s="27"/>
      <c r="K4" s="27"/>
      <c r="L4" s="27"/>
      <c r="M4" s="27"/>
      <c r="N4" s="27"/>
      <c r="O4" s="27"/>
      <c r="P4" s="27"/>
    </row>
    <row r="5" ht="22.5" customHeight="1" spans="1:16">
      <c r="A5" s="27"/>
      <c r="B5" s="27" t="s">
        <v>32</v>
      </c>
      <c r="C5" s="27" t="s">
        <v>35</v>
      </c>
      <c r="D5" s="27" t="s">
        <v>314</v>
      </c>
      <c r="E5" s="27" t="s">
        <v>334</v>
      </c>
      <c r="F5" s="27" t="s">
        <v>335</v>
      </c>
      <c r="G5" s="27" t="s">
        <v>336</v>
      </c>
      <c r="H5" s="27" t="s">
        <v>337</v>
      </c>
      <c r="I5" s="27" t="s">
        <v>338</v>
      </c>
      <c r="J5" s="27" t="s">
        <v>339</v>
      </c>
      <c r="K5" s="27" t="s">
        <v>340</v>
      </c>
      <c r="L5" s="27" t="s">
        <v>341</v>
      </c>
      <c r="M5" s="27" t="s">
        <v>342</v>
      </c>
      <c r="N5" s="27" t="s">
        <v>343</v>
      </c>
      <c r="O5" s="27" t="s">
        <v>344</v>
      </c>
      <c r="P5" s="27" t="s">
        <v>345</v>
      </c>
    </row>
    <row r="6" ht="18.75" customHeight="1" spans="1:16">
      <c r="A6" s="23" t="s">
        <v>46</v>
      </c>
      <c r="B6" s="23" t="s">
        <v>47</v>
      </c>
      <c r="C6" s="23" t="s">
        <v>48</v>
      </c>
      <c r="D6" s="23" t="s">
        <v>49</v>
      </c>
      <c r="E6" s="23" t="s">
        <v>50</v>
      </c>
      <c r="F6" s="23" t="s">
        <v>51</v>
      </c>
      <c r="G6" s="23" t="s">
        <v>52</v>
      </c>
      <c r="H6" s="23" t="s">
        <v>53</v>
      </c>
      <c r="I6" s="23" t="s">
        <v>54</v>
      </c>
      <c r="J6" s="23" t="s">
        <v>71</v>
      </c>
      <c r="K6" s="23" t="s">
        <v>346</v>
      </c>
      <c r="L6" s="23" t="s">
        <v>347</v>
      </c>
      <c r="M6" s="23" t="s">
        <v>348</v>
      </c>
      <c r="N6" s="23"/>
      <c r="O6" s="23"/>
      <c r="P6" s="23" t="s">
        <v>349</v>
      </c>
    </row>
    <row r="7" ht="18.75" customHeight="1" spans="1:16">
      <c r="A7" s="22"/>
      <c r="B7" s="22"/>
      <c r="C7" s="22"/>
      <c r="D7" s="22"/>
      <c r="E7" s="22"/>
      <c r="F7" s="22"/>
      <c r="G7" s="22"/>
      <c r="H7" s="22"/>
      <c r="I7" s="22"/>
      <c r="J7" s="22"/>
      <c r="K7" s="22"/>
      <c r="L7" s="22"/>
      <c r="M7" s="22"/>
      <c r="N7" s="22"/>
      <c r="O7" s="22"/>
      <c r="P7" s="22"/>
    </row>
    <row r="8" ht="18.75" customHeight="1" spans="1:16">
      <c r="A8" s="23"/>
      <c r="B8" s="22"/>
      <c r="C8" s="22"/>
      <c r="D8" s="22"/>
      <c r="E8" s="22"/>
      <c r="F8" s="22"/>
      <c r="G8" s="22"/>
      <c r="H8" s="22"/>
      <c r="I8" s="22"/>
      <c r="J8" s="22"/>
      <c r="K8" s="22"/>
      <c r="L8" s="22"/>
      <c r="M8" s="22"/>
      <c r="N8" s="22"/>
      <c r="O8" s="22"/>
      <c r="P8" s="22"/>
    </row>
    <row r="9" customFormat="1" customHeight="1" spans="1:1">
      <c r="A9" t="s">
        <v>350</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25" sqref="D25"/>
    </sheetView>
  </sheetViews>
  <sheetFormatPr defaultColWidth="8.85185185185185" defaultRowHeight="15" customHeight="1" outlineLevelRow="7"/>
  <cols>
    <col min="1" max="10" width="28.5740740740741" customWidth="1"/>
  </cols>
  <sheetData>
    <row r="1" ht="18.75" customHeight="1" spans="1:10">
      <c r="A1" s="18"/>
      <c r="B1" s="18"/>
      <c r="C1" s="18"/>
      <c r="D1" s="18"/>
      <c r="E1" s="18"/>
      <c r="F1" s="18"/>
      <c r="G1" s="18"/>
      <c r="H1" s="18"/>
      <c r="I1" s="18"/>
      <c r="J1" s="19" t="s">
        <v>351</v>
      </c>
    </row>
    <row r="2" ht="52.05" customHeight="1" spans="1:10">
      <c r="A2" s="24" t="s">
        <v>352</v>
      </c>
      <c r="B2" s="25"/>
      <c r="C2" s="25"/>
      <c r="D2" s="25"/>
      <c r="E2" s="25"/>
      <c r="F2" s="25"/>
      <c r="G2" s="25"/>
      <c r="H2" s="25"/>
      <c r="I2" s="25"/>
      <c r="J2" s="25"/>
    </row>
    <row r="3" ht="21.3" customHeight="1" spans="1:10">
      <c r="A3" s="18" t="str">
        <f>"单位名称："&amp;"新平彝族傣族自治县工商业联合会"</f>
        <v>单位名称：新平彝族傣族自治县工商业联合会</v>
      </c>
      <c r="B3" s="18"/>
      <c r="C3" s="18"/>
      <c r="D3" s="26"/>
      <c r="E3" s="26"/>
      <c r="F3" s="26"/>
      <c r="G3" s="26"/>
      <c r="H3" s="26"/>
      <c r="I3" s="26"/>
      <c r="J3" s="26"/>
    </row>
    <row r="4" ht="27.15" customHeight="1" spans="1:10">
      <c r="A4" s="21" t="s">
        <v>226</v>
      </c>
      <c r="B4" s="21" t="s">
        <v>227</v>
      </c>
      <c r="C4" s="21" t="s">
        <v>228</v>
      </c>
      <c r="D4" s="21" t="s">
        <v>229</v>
      </c>
      <c r="E4" s="21" t="s">
        <v>230</v>
      </c>
      <c r="F4" s="21" t="s">
        <v>231</v>
      </c>
      <c r="G4" s="21" t="s">
        <v>232</v>
      </c>
      <c r="H4" s="21" t="s">
        <v>233</v>
      </c>
      <c r="I4" s="21" t="s">
        <v>234</v>
      </c>
      <c r="J4" s="21" t="s">
        <v>235</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304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tabSelected="1" workbookViewId="0">
      <selection activeCell="E13" sqref="E13"/>
    </sheetView>
  </sheetViews>
  <sheetFormatPr defaultColWidth="8.85185185185185" defaultRowHeight="15" customHeight="1" outlineLevelRow="7" outlineLevelCol="7"/>
  <cols>
    <col min="1" max="8" width="28.5740740740741" customWidth="1"/>
  </cols>
  <sheetData>
    <row r="1" ht="18.75" customHeight="1" spans="1:8">
      <c r="A1" s="18"/>
      <c r="B1" s="18"/>
      <c r="C1" s="18"/>
      <c r="D1" s="18"/>
      <c r="E1" s="18"/>
      <c r="F1" s="18"/>
      <c r="G1" s="18"/>
      <c r="H1" s="19" t="s">
        <v>353</v>
      </c>
    </row>
    <row r="2" ht="41.4" customHeight="1" spans="1:8">
      <c r="A2" s="20" t="s">
        <v>354</v>
      </c>
      <c r="B2" s="20"/>
      <c r="C2" s="20"/>
      <c r="D2" s="20"/>
      <c r="E2" s="20"/>
      <c r="F2" s="20"/>
      <c r="G2" s="20"/>
      <c r="H2" s="20"/>
    </row>
    <row r="3" ht="18.75" customHeight="1" spans="1:8">
      <c r="A3" s="18" t="str">
        <f>"单位名称："&amp;"新平彝族傣族自治县工商业联合会"</f>
        <v>单位名称：新平彝族傣族自治县工商业联合会</v>
      </c>
      <c r="B3" s="18"/>
      <c r="C3" s="18"/>
      <c r="D3" s="18"/>
      <c r="E3" s="18"/>
      <c r="F3" s="18"/>
      <c r="G3" s="18"/>
      <c r="H3" s="18"/>
    </row>
    <row r="4" ht="18.75" customHeight="1" spans="1:8">
      <c r="A4" s="21" t="s">
        <v>135</v>
      </c>
      <c r="B4" s="21" t="s">
        <v>355</v>
      </c>
      <c r="C4" s="21" t="s">
        <v>356</v>
      </c>
      <c r="D4" s="21" t="s">
        <v>357</v>
      </c>
      <c r="E4" s="21" t="s">
        <v>310</v>
      </c>
      <c r="F4" s="21" t="s">
        <v>358</v>
      </c>
      <c r="G4" s="21"/>
      <c r="H4" s="21"/>
    </row>
    <row r="5" ht="18.75" customHeight="1" spans="1:8">
      <c r="A5" s="21"/>
      <c r="B5" s="21"/>
      <c r="C5" s="21"/>
      <c r="D5" s="21"/>
      <c r="E5" s="21"/>
      <c r="F5" s="21" t="s">
        <v>311</v>
      </c>
      <c r="G5" s="21" t="s">
        <v>359</v>
      </c>
      <c r="H5" s="21" t="s">
        <v>360</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304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25" sqref="E25"/>
    </sheetView>
  </sheetViews>
  <sheetFormatPr defaultColWidth="8.85185185185185" defaultRowHeight="15" customHeight="1"/>
  <cols>
    <col min="1" max="1" width="21.4259259259259" customWidth="1"/>
    <col min="2" max="3" width="35.7037037037037" customWidth="1"/>
    <col min="4" max="4" width="17.1388888888889" customWidth="1"/>
    <col min="5" max="5" width="28.5740740740741" customWidth="1"/>
    <col min="6" max="6" width="17.1388888888889" customWidth="1"/>
    <col min="7" max="7" width="28.5740740740741" customWidth="1"/>
    <col min="8" max="11" width="14.287037037037" customWidth="1"/>
  </cols>
  <sheetData>
    <row r="1" ht="18.75" customHeight="1" spans="1:11">
      <c r="A1" s="1"/>
      <c r="B1" s="1"/>
      <c r="C1" s="1"/>
      <c r="D1" s="1"/>
      <c r="E1" s="1"/>
      <c r="F1" s="1"/>
      <c r="G1" s="1"/>
      <c r="H1" s="2"/>
      <c r="I1" s="2"/>
      <c r="J1" s="2"/>
      <c r="K1" s="2" t="s">
        <v>361</v>
      </c>
    </row>
    <row r="2" ht="45" customHeight="1" spans="1:11">
      <c r="A2" s="3" t="s">
        <v>362</v>
      </c>
      <c r="B2" s="3"/>
      <c r="C2" s="3"/>
      <c r="D2" s="3"/>
      <c r="E2" s="3"/>
      <c r="F2" s="3"/>
      <c r="G2" s="3"/>
      <c r="H2" s="3"/>
      <c r="I2" s="3"/>
      <c r="J2" s="3"/>
      <c r="K2" s="3"/>
    </row>
    <row r="3" ht="18.75" customHeight="1" spans="1:11">
      <c r="A3" s="4" t="str">
        <f>"单位名称："&amp;"新平彝族傣族自治县工商业联合会"</f>
        <v>单位名称：新平彝族傣族自治县工商业联合会</v>
      </c>
      <c r="B3" s="4"/>
      <c r="C3" s="4"/>
      <c r="D3" s="4"/>
      <c r="E3" s="4"/>
      <c r="F3" s="4"/>
      <c r="G3" s="4"/>
      <c r="H3" s="5"/>
      <c r="I3" s="5"/>
      <c r="J3" s="5"/>
      <c r="K3" s="5" t="s">
        <v>29</v>
      </c>
    </row>
    <row r="4" ht="18.75" customHeight="1" spans="1:11">
      <c r="A4" s="12" t="s">
        <v>208</v>
      </c>
      <c r="B4" s="12" t="s">
        <v>137</v>
      </c>
      <c r="C4" s="12" t="s">
        <v>209</v>
      </c>
      <c r="D4" s="12" t="s">
        <v>138</v>
      </c>
      <c r="E4" s="12" t="s">
        <v>139</v>
      </c>
      <c r="F4" s="12" t="s">
        <v>210</v>
      </c>
      <c r="G4" s="12" t="s">
        <v>141</v>
      </c>
      <c r="H4" s="12" t="s">
        <v>32</v>
      </c>
      <c r="I4" s="12" t="s">
        <v>363</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304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opLeftCell="A4" workbookViewId="0">
      <selection activeCell="C9" sqref="C9"/>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21.4259259259259" customWidth="1"/>
    <col min="5" max="7" width="17.1388888888889" customWidth="1"/>
  </cols>
  <sheetData>
    <row r="1" ht="18.75" customHeight="1" spans="1:7">
      <c r="A1" s="1"/>
      <c r="B1" s="1"/>
      <c r="C1" s="1"/>
      <c r="D1" s="1"/>
      <c r="E1" s="2"/>
      <c r="F1" s="2"/>
      <c r="G1" s="2" t="s">
        <v>364</v>
      </c>
    </row>
    <row r="2" ht="45" customHeight="1" spans="1:7">
      <c r="A2" s="3" t="s">
        <v>365</v>
      </c>
      <c r="B2" s="3"/>
      <c r="C2" s="3"/>
      <c r="D2" s="3"/>
      <c r="E2" s="3"/>
      <c r="F2" s="3"/>
      <c r="G2" s="3"/>
    </row>
    <row r="3" ht="24.15" customHeight="1" spans="1:7">
      <c r="A3" s="4" t="str">
        <f>"单位名称："&amp;"新平彝族傣族自治县工商业联合会"</f>
        <v>单位名称：新平彝族傣族自治县工商业联合会</v>
      </c>
      <c r="B3" s="4"/>
      <c r="C3" s="4"/>
      <c r="D3" s="4"/>
      <c r="E3" s="5"/>
      <c r="F3" s="5"/>
      <c r="G3" s="5" t="s">
        <v>29</v>
      </c>
    </row>
    <row r="4" ht="18.75" customHeight="1" spans="1:7">
      <c r="A4" s="6" t="s">
        <v>209</v>
      </c>
      <c r="B4" s="6" t="s">
        <v>208</v>
      </c>
      <c r="C4" s="6" t="s">
        <v>137</v>
      </c>
      <c r="D4" s="6" t="s">
        <v>366</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214</v>
      </c>
      <c r="C8" s="9" t="s">
        <v>213</v>
      </c>
      <c r="D8" s="8" t="s">
        <v>367</v>
      </c>
      <c r="E8" s="10">
        <v>5000</v>
      </c>
      <c r="F8" s="10"/>
      <c r="G8" s="10"/>
    </row>
    <row r="9" ht="20.25" customHeight="1" spans="1:7">
      <c r="A9" s="8" t="s">
        <v>56</v>
      </c>
      <c r="B9" s="8" t="s">
        <v>214</v>
      </c>
      <c r="C9" s="9" t="s">
        <v>218</v>
      </c>
      <c r="D9" s="8" t="s">
        <v>367</v>
      </c>
      <c r="E9" s="10">
        <v>100000</v>
      </c>
      <c r="F9" s="10"/>
      <c r="G9" s="10"/>
    </row>
    <row r="10" ht="20.25" customHeight="1" spans="1:7">
      <c r="A10" s="11" t="s">
        <v>32</v>
      </c>
      <c r="B10" s="11"/>
      <c r="C10" s="11"/>
      <c r="D10" s="11"/>
      <c r="E10" s="10">
        <v>105000</v>
      </c>
      <c r="F10" s="10"/>
      <c r="G10" s="10"/>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A2" workbookViewId="0">
      <selection activeCell="A1" sqref="A1"/>
    </sheetView>
  </sheetViews>
  <sheetFormatPr defaultColWidth="8.85185185185185" defaultRowHeight="15" customHeight="1"/>
  <cols>
    <col min="1" max="1" width="25.2777777777778" customWidth="1"/>
    <col min="2" max="2" width="29.9814814814815" customWidth="1"/>
    <col min="3" max="19" width="17.1388888888889"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"单位名称："&amp;"新平彝族傣族自治县工商业联合会"</f>
        <v>单位名称：新平彝族傣族自治县工商业联合会</v>
      </c>
      <c r="B3" s="4"/>
      <c r="C3" s="4"/>
      <c r="D3" s="4"/>
      <c r="E3" s="51"/>
      <c r="F3" s="51"/>
      <c r="G3" s="51"/>
      <c r="H3" s="51"/>
      <c r="I3" s="5"/>
      <c r="J3" s="5"/>
      <c r="K3" s="5"/>
      <c r="L3" s="5"/>
      <c r="M3" s="5"/>
      <c r="N3" s="5"/>
      <c r="O3" s="5"/>
      <c r="P3" s="5"/>
      <c r="Q3" s="5"/>
      <c r="R3" s="5"/>
      <c r="S3" s="5" t="s">
        <v>29</v>
      </c>
    </row>
    <row r="4" ht="18.75" customHeight="1" spans="1:19">
      <c r="A4" s="12" t="s">
        <v>30</v>
      </c>
      <c r="B4" s="69" t="s">
        <v>31</v>
      </c>
      <c r="C4" s="69" t="s">
        <v>32</v>
      </c>
      <c r="D4" s="69" t="s">
        <v>33</v>
      </c>
      <c r="E4" s="69"/>
      <c r="F4" s="69"/>
      <c r="G4" s="69"/>
      <c r="H4" s="69"/>
      <c r="I4" s="69"/>
      <c r="J4" s="72"/>
      <c r="K4" s="72"/>
      <c r="L4" s="72"/>
      <c r="M4" s="72"/>
      <c r="N4" s="72"/>
      <c r="O4" s="69" t="s">
        <v>20</v>
      </c>
      <c r="P4" s="69"/>
      <c r="Q4" s="69"/>
      <c r="R4" s="69"/>
      <c r="S4" s="69"/>
    </row>
    <row r="5" ht="18.75" customHeight="1" spans="1:19">
      <c r="A5" s="12"/>
      <c r="B5" s="69"/>
      <c r="C5" s="69"/>
      <c r="D5" s="70" t="s">
        <v>34</v>
      </c>
      <c r="E5" s="70" t="s">
        <v>35</v>
      </c>
      <c r="F5" s="70" t="s">
        <v>36</v>
      </c>
      <c r="G5" s="70" t="s">
        <v>37</v>
      </c>
      <c r="H5" s="70" t="s">
        <v>38</v>
      </c>
      <c r="I5" s="73" t="s">
        <v>39</v>
      </c>
      <c r="J5" s="74"/>
      <c r="K5" s="74"/>
      <c r="L5" s="74"/>
      <c r="M5" s="74"/>
      <c r="N5" s="74"/>
      <c r="O5" s="73" t="s">
        <v>34</v>
      </c>
      <c r="P5" s="73" t="s">
        <v>35</v>
      </c>
      <c r="Q5" s="73" t="s">
        <v>36</v>
      </c>
      <c r="R5" s="73" t="s">
        <v>37</v>
      </c>
      <c r="S5" s="70" t="s">
        <v>40</v>
      </c>
    </row>
    <row r="6" ht="18.75" customHeight="1" spans="1:19">
      <c r="A6" s="12"/>
      <c r="B6" s="69"/>
      <c r="C6" s="69"/>
      <c r="D6" s="70"/>
      <c r="E6" s="70"/>
      <c r="F6" s="70"/>
      <c r="G6" s="70"/>
      <c r="H6" s="70"/>
      <c r="I6" s="73" t="s">
        <v>34</v>
      </c>
      <c r="J6" s="73" t="s">
        <v>41</v>
      </c>
      <c r="K6" s="73" t="s">
        <v>42</v>
      </c>
      <c r="L6" s="73" t="s">
        <v>43</v>
      </c>
      <c r="M6" s="73" t="s">
        <v>44</v>
      </c>
      <c r="N6" s="73" t="s">
        <v>45</v>
      </c>
      <c r="O6" s="73"/>
      <c r="P6" s="73"/>
      <c r="Q6" s="73"/>
      <c r="R6" s="73"/>
      <c r="S6" s="70"/>
    </row>
    <row r="7" ht="18.75" customHeight="1" spans="1:19">
      <c r="A7" s="71" t="s">
        <v>46</v>
      </c>
      <c r="B7" s="13" t="s">
        <v>47</v>
      </c>
      <c r="C7" s="13" t="s">
        <v>48</v>
      </c>
      <c r="D7" s="13" t="s">
        <v>49</v>
      </c>
      <c r="E7" s="71" t="s">
        <v>50</v>
      </c>
      <c r="F7" s="13" t="s">
        <v>51</v>
      </c>
      <c r="G7" s="13" t="s">
        <v>52</v>
      </c>
      <c r="H7" s="71"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993253</v>
      </c>
      <c r="D8" s="16">
        <v>993253</v>
      </c>
      <c r="E8" s="16">
        <v>993253</v>
      </c>
      <c r="F8" s="16"/>
      <c r="G8" s="16"/>
      <c r="H8" s="16"/>
      <c r="I8" s="16"/>
      <c r="J8" s="16"/>
      <c r="K8" s="16"/>
      <c r="L8" s="16"/>
      <c r="M8" s="16"/>
      <c r="N8" s="16"/>
      <c r="O8" s="16"/>
      <c r="P8" s="16"/>
      <c r="Q8" s="16"/>
      <c r="R8" s="16"/>
      <c r="S8" s="16"/>
    </row>
    <row r="9" ht="20.25" customHeight="1" spans="1:19">
      <c r="A9" s="62" t="s">
        <v>57</v>
      </c>
      <c r="B9" s="62" t="s">
        <v>56</v>
      </c>
      <c r="C9" s="16">
        <v>993253</v>
      </c>
      <c r="D9" s="16">
        <v>993253</v>
      </c>
      <c r="E9" s="16">
        <v>993253</v>
      </c>
      <c r="F9" s="16"/>
      <c r="G9" s="16"/>
      <c r="H9" s="16"/>
      <c r="I9" s="16"/>
      <c r="J9" s="16"/>
      <c r="K9" s="16"/>
      <c r="L9" s="16"/>
      <c r="M9" s="16"/>
      <c r="N9" s="16"/>
      <c r="O9" s="22"/>
      <c r="P9" s="22"/>
      <c r="Q9" s="22"/>
      <c r="R9" s="22"/>
      <c r="S9" s="22"/>
    </row>
    <row r="10" ht="20.25" customHeight="1" spans="1:19">
      <c r="A10" s="44" t="s">
        <v>32</v>
      </c>
      <c r="B10" s="44"/>
      <c r="C10" s="16">
        <v>993253</v>
      </c>
      <c r="D10" s="16">
        <v>993253</v>
      </c>
      <c r="E10" s="16">
        <v>993253</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5185185185185" defaultRowHeight="15" customHeight="1"/>
  <cols>
    <col min="1" max="1" width="21.5462962962963" customWidth="1"/>
    <col min="2" max="2" width="28.5740740740741" customWidth="1"/>
    <col min="3" max="15" width="17.1388888888889"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0"/>
      <c r="L2" s="50"/>
      <c r="M2" s="50"/>
      <c r="N2" s="50"/>
      <c r="O2" s="50"/>
    </row>
    <row r="3" ht="18.75" customHeight="1" spans="1:15">
      <c r="A3" s="40" t="str">
        <f>"单位名称："&amp;"新平彝族傣族自治县工商业联合会"</f>
        <v>单位名称：新平彝族傣族自治县工商业联合会</v>
      </c>
      <c r="B3" s="40"/>
      <c r="C3" s="40"/>
      <c r="D3" s="40"/>
      <c r="E3" s="40"/>
      <c r="F3" s="40"/>
      <c r="G3" s="40"/>
      <c r="H3" s="40"/>
      <c r="I3" s="40"/>
      <c r="J3" s="2"/>
      <c r="K3" s="2"/>
      <c r="L3" s="2"/>
      <c r="M3" s="2"/>
      <c r="N3" s="2"/>
      <c r="O3" s="2" t="s">
        <v>29</v>
      </c>
    </row>
    <row r="4" ht="18.75" customHeight="1" spans="1:15">
      <c r="A4" s="12" t="s">
        <v>60</v>
      </c>
      <c r="B4" s="12" t="s">
        <v>61</v>
      </c>
      <c r="C4" s="43" t="s">
        <v>32</v>
      </c>
      <c r="D4" s="43" t="s">
        <v>35</v>
      </c>
      <c r="E4" s="43"/>
      <c r="F4" s="43"/>
      <c r="G4" s="12" t="s">
        <v>36</v>
      </c>
      <c r="H4" s="43" t="s">
        <v>37</v>
      </c>
      <c r="I4" s="12" t="s">
        <v>62</v>
      </c>
      <c r="J4" s="43" t="s">
        <v>63</v>
      </c>
      <c r="K4" s="43"/>
      <c r="L4" s="43"/>
      <c r="M4" s="43"/>
      <c r="N4" s="43"/>
      <c r="O4" s="43"/>
    </row>
    <row r="5" ht="18.75" customHeight="1" spans="1:15">
      <c r="A5" s="12"/>
      <c r="B5" s="12"/>
      <c r="C5" s="43"/>
      <c r="D5" s="43" t="s">
        <v>34</v>
      </c>
      <c r="E5" s="43" t="s">
        <v>64</v>
      </c>
      <c r="F5" s="43" t="s">
        <v>65</v>
      </c>
      <c r="G5" s="12"/>
      <c r="H5" s="43"/>
      <c r="I5" s="12"/>
      <c r="J5" s="43" t="s">
        <v>34</v>
      </c>
      <c r="K5" s="43"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762238</v>
      </c>
      <c r="D7" s="16">
        <v>762238</v>
      </c>
      <c r="E7" s="16">
        <v>657238</v>
      </c>
      <c r="F7" s="16">
        <v>105000</v>
      </c>
      <c r="G7" s="16"/>
      <c r="H7" s="16"/>
      <c r="I7" s="16"/>
      <c r="J7" s="16"/>
      <c r="K7" s="16"/>
      <c r="L7" s="16"/>
      <c r="M7" s="16"/>
      <c r="N7" s="16"/>
      <c r="O7" s="16"/>
    </row>
    <row r="8" ht="20.25" customHeight="1" spans="1:15">
      <c r="A8" s="62" t="s">
        <v>74</v>
      </c>
      <c r="B8" s="62" t="s">
        <v>75</v>
      </c>
      <c r="C8" s="16">
        <v>757238</v>
      </c>
      <c r="D8" s="16">
        <v>757238</v>
      </c>
      <c r="E8" s="16">
        <v>657238</v>
      </c>
      <c r="F8" s="16">
        <v>100000</v>
      </c>
      <c r="G8" s="16"/>
      <c r="H8" s="16"/>
      <c r="I8" s="16"/>
      <c r="J8" s="16"/>
      <c r="K8" s="16"/>
      <c r="L8" s="16"/>
      <c r="M8" s="16"/>
      <c r="N8" s="16"/>
      <c r="O8" s="16"/>
    </row>
    <row r="9" ht="20.25" customHeight="1" spans="1:15">
      <c r="A9" s="63" t="s">
        <v>76</v>
      </c>
      <c r="B9" s="63" t="s">
        <v>77</v>
      </c>
      <c r="C9" s="16">
        <v>657238</v>
      </c>
      <c r="D9" s="16">
        <v>657238</v>
      </c>
      <c r="E9" s="16">
        <v>657238</v>
      </c>
      <c r="F9" s="16"/>
      <c r="G9" s="16"/>
      <c r="H9" s="16"/>
      <c r="I9" s="16"/>
      <c r="J9" s="16"/>
      <c r="K9" s="16"/>
      <c r="L9" s="16"/>
      <c r="M9" s="16"/>
      <c r="N9" s="16"/>
      <c r="O9" s="16"/>
    </row>
    <row r="10" ht="20.25" customHeight="1" spans="1:15">
      <c r="A10" s="63" t="s">
        <v>78</v>
      </c>
      <c r="B10" s="63" t="s">
        <v>79</v>
      </c>
      <c r="C10" s="16">
        <v>100000</v>
      </c>
      <c r="D10" s="16">
        <v>100000</v>
      </c>
      <c r="E10" s="16"/>
      <c r="F10" s="16">
        <v>100000</v>
      </c>
      <c r="G10" s="16"/>
      <c r="H10" s="16"/>
      <c r="I10" s="16"/>
      <c r="J10" s="16"/>
      <c r="K10" s="16"/>
      <c r="L10" s="16"/>
      <c r="M10" s="16"/>
      <c r="N10" s="16"/>
      <c r="O10" s="16"/>
    </row>
    <row r="11" ht="20.25" customHeight="1" spans="1:15">
      <c r="A11" s="62" t="s">
        <v>80</v>
      </c>
      <c r="B11" s="62" t="s">
        <v>81</v>
      </c>
      <c r="C11" s="16">
        <v>5000</v>
      </c>
      <c r="D11" s="16">
        <v>5000</v>
      </c>
      <c r="E11" s="16"/>
      <c r="F11" s="16">
        <v>5000</v>
      </c>
      <c r="G11" s="16"/>
      <c r="H11" s="16"/>
      <c r="I11" s="16"/>
      <c r="J11" s="16"/>
      <c r="K11" s="16"/>
      <c r="L11" s="16"/>
      <c r="M11" s="16"/>
      <c r="N11" s="16"/>
      <c r="O11" s="16"/>
    </row>
    <row r="12" ht="20.25" customHeight="1" spans="1:15">
      <c r="A12" s="63" t="s">
        <v>82</v>
      </c>
      <c r="B12" s="63" t="s">
        <v>81</v>
      </c>
      <c r="C12" s="16">
        <v>5000</v>
      </c>
      <c r="D12" s="16">
        <v>5000</v>
      </c>
      <c r="E12" s="16"/>
      <c r="F12" s="16">
        <v>5000</v>
      </c>
      <c r="G12" s="16"/>
      <c r="H12" s="16"/>
      <c r="I12" s="16"/>
      <c r="J12" s="16"/>
      <c r="K12" s="16"/>
      <c r="L12" s="16"/>
      <c r="M12" s="16"/>
      <c r="N12" s="16"/>
      <c r="O12" s="16"/>
    </row>
    <row r="13" ht="20.25" customHeight="1" spans="1:15">
      <c r="A13" s="15" t="s">
        <v>83</v>
      </c>
      <c r="B13" s="15" t="s">
        <v>84</v>
      </c>
      <c r="C13" s="16">
        <v>82580</v>
      </c>
      <c r="D13" s="16">
        <v>82580</v>
      </c>
      <c r="E13" s="16">
        <v>82580</v>
      </c>
      <c r="F13" s="16"/>
      <c r="G13" s="16"/>
      <c r="H13" s="16"/>
      <c r="I13" s="16"/>
      <c r="J13" s="16"/>
      <c r="K13" s="16"/>
      <c r="L13" s="16"/>
      <c r="M13" s="16"/>
      <c r="N13" s="16"/>
      <c r="O13" s="16"/>
    </row>
    <row r="14" ht="20.25" customHeight="1" spans="1:15">
      <c r="A14" s="62" t="s">
        <v>85</v>
      </c>
      <c r="B14" s="62" t="s">
        <v>86</v>
      </c>
      <c r="C14" s="16">
        <v>82580</v>
      </c>
      <c r="D14" s="16">
        <v>82580</v>
      </c>
      <c r="E14" s="16">
        <v>82580</v>
      </c>
      <c r="F14" s="16"/>
      <c r="G14" s="16"/>
      <c r="H14" s="16"/>
      <c r="I14" s="16"/>
      <c r="J14" s="16"/>
      <c r="K14" s="16"/>
      <c r="L14" s="16"/>
      <c r="M14" s="16"/>
      <c r="N14" s="16"/>
      <c r="O14" s="16"/>
    </row>
    <row r="15" ht="20.25" customHeight="1" spans="1:15">
      <c r="A15" s="63" t="s">
        <v>87</v>
      </c>
      <c r="B15" s="63" t="s">
        <v>88</v>
      </c>
      <c r="C15" s="16">
        <v>900</v>
      </c>
      <c r="D15" s="16">
        <v>900</v>
      </c>
      <c r="E15" s="16">
        <v>900</v>
      </c>
      <c r="F15" s="16"/>
      <c r="G15" s="16"/>
      <c r="H15" s="16"/>
      <c r="I15" s="16"/>
      <c r="J15" s="16"/>
      <c r="K15" s="16"/>
      <c r="L15" s="16"/>
      <c r="M15" s="16"/>
      <c r="N15" s="16"/>
      <c r="O15" s="16"/>
    </row>
    <row r="16" ht="20.25" customHeight="1" spans="1:15">
      <c r="A16" s="63" t="s">
        <v>89</v>
      </c>
      <c r="B16" s="63" t="s">
        <v>90</v>
      </c>
      <c r="C16" s="16">
        <v>81680</v>
      </c>
      <c r="D16" s="16">
        <v>81680</v>
      </c>
      <c r="E16" s="16">
        <v>81680</v>
      </c>
      <c r="F16" s="16"/>
      <c r="G16" s="16"/>
      <c r="H16" s="16"/>
      <c r="I16" s="16"/>
      <c r="J16" s="16"/>
      <c r="K16" s="16"/>
      <c r="L16" s="16"/>
      <c r="M16" s="16"/>
      <c r="N16" s="16"/>
      <c r="O16" s="16"/>
    </row>
    <row r="17" ht="20.25" customHeight="1" spans="1:15">
      <c r="A17" s="15" t="s">
        <v>91</v>
      </c>
      <c r="B17" s="15" t="s">
        <v>92</v>
      </c>
      <c r="C17" s="16">
        <v>76675</v>
      </c>
      <c r="D17" s="16">
        <v>76675</v>
      </c>
      <c r="E17" s="16">
        <v>76675</v>
      </c>
      <c r="F17" s="16"/>
      <c r="G17" s="16"/>
      <c r="H17" s="16"/>
      <c r="I17" s="16"/>
      <c r="J17" s="16"/>
      <c r="K17" s="16"/>
      <c r="L17" s="16"/>
      <c r="M17" s="16"/>
      <c r="N17" s="16"/>
      <c r="O17" s="16"/>
    </row>
    <row r="18" ht="20.25" customHeight="1" spans="1:15">
      <c r="A18" s="62" t="s">
        <v>93</v>
      </c>
      <c r="B18" s="62" t="s">
        <v>94</v>
      </c>
      <c r="C18" s="16">
        <v>76675</v>
      </c>
      <c r="D18" s="16">
        <v>76675</v>
      </c>
      <c r="E18" s="16">
        <v>76675</v>
      </c>
      <c r="F18" s="16"/>
      <c r="G18" s="16"/>
      <c r="H18" s="16"/>
      <c r="I18" s="16"/>
      <c r="J18" s="16"/>
      <c r="K18" s="16"/>
      <c r="L18" s="16"/>
      <c r="M18" s="16"/>
      <c r="N18" s="16"/>
      <c r="O18" s="16"/>
    </row>
    <row r="19" ht="20.25" customHeight="1" spans="1:15">
      <c r="A19" s="63" t="s">
        <v>95</v>
      </c>
      <c r="B19" s="63" t="s">
        <v>96</v>
      </c>
      <c r="C19" s="16">
        <v>44703</v>
      </c>
      <c r="D19" s="16">
        <v>44703</v>
      </c>
      <c r="E19" s="16">
        <v>44703</v>
      </c>
      <c r="F19" s="16"/>
      <c r="G19" s="16"/>
      <c r="H19" s="16"/>
      <c r="I19" s="16"/>
      <c r="J19" s="16"/>
      <c r="K19" s="16"/>
      <c r="L19" s="16"/>
      <c r="M19" s="16"/>
      <c r="N19" s="16"/>
      <c r="O19" s="16"/>
    </row>
    <row r="20" ht="20.25" customHeight="1" spans="1:15">
      <c r="A20" s="63" t="s">
        <v>97</v>
      </c>
      <c r="B20" s="63" t="s">
        <v>98</v>
      </c>
      <c r="C20" s="16">
        <v>30951</v>
      </c>
      <c r="D20" s="16">
        <v>30951</v>
      </c>
      <c r="E20" s="16">
        <v>30951</v>
      </c>
      <c r="F20" s="16"/>
      <c r="G20" s="16"/>
      <c r="H20" s="16"/>
      <c r="I20" s="16"/>
      <c r="J20" s="16"/>
      <c r="K20" s="16"/>
      <c r="L20" s="16"/>
      <c r="M20" s="16"/>
      <c r="N20" s="16"/>
      <c r="O20" s="16"/>
    </row>
    <row r="21" ht="20.25" customHeight="1" spans="1:15">
      <c r="A21" s="63" t="s">
        <v>99</v>
      </c>
      <c r="B21" s="63" t="s">
        <v>100</v>
      </c>
      <c r="C21" s="16">
        <v>1021</v>
      </c>
      <c r="D21" s="16">
        <v>1021</v>
      </c>
      <c r="E21" s="16">
        <v>1021</v>
      </c>
      <c r="F21" s="16"/>
      <c r="G21" s="16"/>
      <c r="H21" s="16"/>
      <c r="I21" s="16"/>
      <c r="J21" s="16"/>
      <c r="K21" s="16"/>
      <c r="L21" s="16"/>
      <c r="M21" s="16"/>
      <c r="N21" s="16"/>
      <c r="O21" s="16"/>
    </row>
    <row r="22" ht="20.25" customHeight="1" spans="1:15">
      <c r="A22" s="15" t="s">
        <v>101</v>
      </c>
      <c r="B22" s="15" t="s">
        <v>102</v>
      </c>
      <c r="C22" s="16">
        <v>71760</v>
      </c>
      <c r="D22" s="16">
        <v>71760</v>
      </c>
      <c r="E22" s="16">
        <v>71760</v>
      </c>
      <c r="F22" s="16"/>
      <c r="G22" s="16"/>
      <c r="H22" s="16"/>
      <c r="I22" s="16"/>
      <c r="J22" s="16"/>
      <c r="K22" s="16"/>
      <c r="L22" s="16"/>
      <c r="M22" s="16"/>
      <c r="N22" s="16"/>
      <c r="O22" s="16"/>
    </row>
    <row r="23" ht="20.25" customHeight="1" spans="1:15">
      <c r="A23" s="62" t="s">
        <v>103</v>
      </c>
      <c r="B23" s="62" t="s">
        <v>104</v>
      </c>
      <c r="C23" s="16">
        <v>71760</v>
      </c>
      <c r="D23" s="16">
        <v>71760</v>
      </c>
      <c r="E23" s="16">
        <v>71760</v>
      </c>
      <c r="F23" s="16"/>
      <c r="G23" s="16"/>
      <c r="H23" s="16"/>
      <c r="I23" s="16"/>
      <c r="J23" s="16"/>
      <c r="K23" s="16"/>
      <c r="L23" s="16"/>
      <c r="M23" s="16"/>
      <c r="N23" s="16"/>
      <c r="O23" s="16"/>
    </row>
    <row r="24" ht="20.25" customHeight="1" spans="1:15">
      <c r="A24" s="63" t="s">
        <v>105</v>
      </c>
      <c r="B24" s="63" t="s">
        <v>106</v>
      </c>
      <c r="C24" s="16">
        <v>71760</v>
      </c>
      <c r="D24" s="16">
        <v>71760</v>
      </c>
      <c r="E24" s="16">
        <v>71760</v>
      </c>
      <c r="F24" s="16"/>
      <c r="G24" s="16"/>
      <c r="H24" s="16"/>
      <c r="I24" s="16"/>
      <c r="J24" s="16"/>
      <c r="K24" s="16"/>
      <c r="L24" s="16"/>
      <c r="M24" s="16"/>
      <c r="N24" s="16"/>
      <c r="O24" s="16"/>
    </row>
    <row r="25" ht="20.25" customHeight="1" spans="1:15">
      <c r="A25" s="44" t="s">
        <v>107</v>
      </c>
      <c r="B25" s="44"/>
      <c r="C25" s="16">
        <v>993253</v>
      </c>
      <c r="D25" s="16">
        <v>993253</v>
      </c>
      <c r="E25" s="16">
        <v>888253</v>
      </c>
      <c r="F25" s="16">
        <v>105000</v>
      </c>
      <c r="G25" s="16"/>
      <c r="H25" s="16"/>
      <c r="I25" s="16"/>
      <c r="J25" s="16"/>
      <c r="K25" s="16"/>
      <c r="L25" s="16"/>
      <c r="M25" s="16"/>
      <c r="N25" s="16"/>
      <c r="O25" s="16"/>
    </row>
  </sheetData>
  <mergeCells count="11">
    <mergeCell ref="A2:O2"/>
    <mergeCell ref="A3:I3"/>
    <mergeCell ref="D4:F4"/>
    <mergeCell ref="J4:O4"/>
    <mergeCell ref="A25:B2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3" workbookViewId="0">
      <selection activeCell="A12" sqref="A12"/>
    </sheetView>
  </sheetViews>
  <sheetFormatPr defaultColWidth="8.85185185185185" defaultRowHeight="15" customHeight="1" outlineLevelCol="3"/>
  <cols>
    <col min="1" max="4" width="35.7037037037037" customWidth="1"/>
  </cols>
  <sheetData>
    <row r="1" ht="18.75" customHeight="1" spans="1:4">
      <c r="A1" s="1"/>
      <c r="B1" s="1"/>
      <c r="C1" s="1"/>
      <c r="D1" s="5" t="s">
        <v>108</v>
      </c>
    </row>
    <row r="2" ht="45" customHeight="1" spans="1:4">
      <c r="A2" s="3" t="s">
        <v>109</v>
      </c>
      <c r="B2" s="3"/>
      <c r="C2" s="3"/>
      <c r="D2" s="3"/>
    </row>
    <row r="3" ht="18.75" customHeight="1" spans="1:4">
      <c r="A3" s="4" t="str">
        <f>"单位名称："&amp;"新平彝族傣族自治县工商业联合会"</f>
        <v>单位名称：新平彝族傣族自治县工商业联合会</v>
      </c>
      <c r="B3" s="4"/>
      <c r="C3" s="64"/>
      <c r="D3" s="5" t="s">
        <v>2</v>
      </c>
    </row>
    <row r="4" ht="22.5" customHeight="1" spans="1:4">
      <c r="A4" s="7" t="s">
        <v>3</v>
      </c>
      <c r="B4" s="7"/>
      <c r="C4" s="7" t="s">
        <v>4</v>
      </c>
      <c r="D4" s="7"/>
    </row>
    <row r="5" ht="18.75" customHeight="1" spans="1:4">
      <c r="A5" s="7" t="s">
        <v>5</v>
      </c>
      <c r="B5" s="7" t="s">
        <v>6</v>
      </c>
      <c r="C5" s="7" t="s">
        <v>110</v>
      </c>
      <c r="D5" s="7" t="s">
        <v>6</v>
      </c>
    </row>
    <row r="6" ht="18.75" customHeight="1" spans="1:4">
      <c r="A6" s="7"/>
      <c r="B6" s="7"/>
      <c r="C6" s="7"/>
      <c r="D6" s="7"/>
    </row>
    <row r="7" ht="22.5" customHeight="1" spans="1:4">
      <c r="A7" s="14" t="s">
        <v>111</v>
      </c>
      <c r="B7" s="16">
        <v>993253</v>
      </c>
      <c r="C7" s="14" t="s">
        <v>112</v>
      </c>
      <c r="D7" s="16">
        <v>993253</v>
      </c>
    </row>
    <row r="8" ht="22.5" customHeight="1" spans="1:4">
      <c r="A8" s="14" t="s">
        <v>113</v>
      </c>
      <c r="B8" s="16">
        <v>993253</v>
      </c>
      <c r="C8" s="14" t="str">
        <f>"（"&amp;"一"&amp;"）"&amp;"一般公共服务支出"</f>
        <v>（一）一般公共服务支出</v>
      </c>
      <c r="D8" s="16">
        <v>762238</v>
      </c>
    </row>
    <row r="9" ht="22.5" customHeight="1" spans="1:4">
      <c r="A9" s="14" t="s">
        <v>114</v>
      </c>
      <c r="B9" s="16"/>
      <c r="C9" s="14" t="str">
        <f>"（"&amp;"二"&amp;"）"&amp;"社会保障和就业支出"</f>
        <v>（二）社会保障和就业支出</v>
      </c>
      <c r="D9" s="16">
        <v>82580</v>
      </c>
    </row>
    <row r="10" ht="22.5" customHeight="1" spans="1:4">
      <c r="A10" s="14" t="s">
        <v>115</v>
      </c>
      <c r="B10" s="16"/>
      <c r="C10" s="14" t="str">
        <f>"（"&amp;"三"&amp;"）"&amp;"卫生健康支出"</f>
        <v>（三）卫生健康支出</v>
      </c>
      <c r="D10" s="16">
        <v>76675</v>
      </c>
    </row>
    <row r="11" ht="22.5" customHeight="1" spans="1:4">
      <c r="A11" s="14" t="s">
        <v>116</v>
      </c>
      <c r="B11" s="16"/>
      <c r="C11" s="14" t="str">
        <f>"（"&amp;"四"&amp;"）"&amp;"住房保障支出"</f>
        <v>（四）住房保障支出</v>
      </c>
      <c r="D11" s="16">
        <v>71760</v>
      </c>
    </row>
    <row r="12" ht="22.5" customHeight="1" spans="1:4">
      <c r="A12" s="14" t="s">
        <v>113</v>
      </c>
      <c r="B12" s="16"/>
      <c r="C12" s="14"/>
      <c r="D12" s="16"/>
    </row>
    <row r="13" ht="22.5" customHeight="1" spans="1:4">
      <c r="A13" s="14" t="s">
        <v>114</v>
      </c>
      <c r="B13" s="16"/>
      <c r="C13" s="14"/>
      <c r="D13" s="16"/>
    </row>
    <row r="14" ht="22.5" customHeight="1" spans="1:4">
      <c r="A14" s="14" t="s">
        <v>115</v>
      </c>
      <c r="B14" s="16"/>
      <c r="C14" s="14"/>
      <c r="D14" s="16"/>
    </row>
    <row r="15" ht="22.5" customHeight="1" spans="1:4">
      <c r="A15" s="65"/>
      <c r="B15" s="16"/>
      <c r="C15" s="14" t="s">
        <v>117</v>
      </c>
      <c r="D15" s="16"/>
    </row>
    <row r="16" ht="22.5" customHeight="1" spans="1:4">
      <c r="A16" s="66" t="s">
        <v>118</v>
      </c>
      <c r="B16" s="67">
        <v>993253</v>
      </c>
      <c r="C16" s="68" t="s">
        <v>119</v>
      </c>
      <c r="D16" s="67">
        <v>993253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A1" sqref="A1"/>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1"/>
      <c r="B1" s="1"/>
      <c r="C1" s="1"/>
      <c r="D1" s="1"/>
      <c r="E1" s="1"/>
      <c r="F1" s="1"/>
      <c r="G1" s="39" t="s">
        <v>120</v>
      </c>
    </row>
    <row r="2" ht="37.5" customHeight="1" spans="1:7">
      <c r="A2" s="3" t="s">
        <v>121</v>
      </c>
      <c r="B2" s="3"/>
      <c r="C2" s="3"/>
      <c r="D2" s="3"/>
      <c r="E2" s="3"/>
      <c r="F2" s="3"/>
      <c r="G2" s="3"/>
    </row>
    <row r="3" ht="18.75" customHeight="1" spans="1:7">
      <c r="A3" s="40" t="str">
        <f>"单位名称："&amp;"新平彝族傣族自治县工商业联合会"</f>
        <v>单位名称：新平彝族傣族自治县工商业联合会</v>
      </c>
      <c r="B3" s="40"/>
      <c r="C3" s="40"/>
      <c r="D3" s="41"/>
      <c r="E3" s="41"/>
      <c r="F3" s="41"/>
      <c r="G3" s="42" t="s">
        <v>29</v>
      </c>
    </row>
    <row r="4" ht="18.75" customHeight="1" spans="1:7">
      <c r="A4" s="12" t="s">
        <v>122</v>
      </c>
      <c r="B4" s="12" t="s">
        <v>61</v>
      </c>
      <c r="C4" s="43" t="s">
        <v>32</v>
      </c>
      <c r="D4" s="43" t="s">
        <v>64</v>
      </c>
      <c r="E4" s="43"/>
      <c r="F4" s="43"/>
      <c r="G4" s="12" t="s">
        <v>65</v>
      </c>
    </row>
    <row r="5" ht="18.75" customHeight="1" spans="1:7">
      <c r="A5" s="12" t="s">
        <v>60</v>
      </c>
      <c r="B5" s="12" t="s">
        <v>61</v>
      </c>
      <c r="C5" s="43"/>
      <c r="D5" s="43" t="s">
        <v>34</v>
      </c>
      <c r="E5" s="43" t="s">
        <v>123</v>
      </c>
      <c r="F5" s="43" t="s">
        <v>124</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762238</v>
      </c>
      <c r="D7" s="16">
        <v>657238</v>
      </c>
      <c r="E7" s="16">
        <v>571238</v>
      </c>
      <c r="F7" s="16">
        <v>86000</v>
      </c>
      <c r="G7" s="16">
        <v>105000</v>
      </c>
    </row>
    <row r="8" ht="20.25" customHeight="1" spans="1:7">
      <c r="A8" s="62" t="s">
        <v>74</v>
      </c>
      <c r="B8" s="62" t="s">
        <v>75</v>
      </c>
      <c r="C8" s="16">
        <v>757238</v>
      </c>
      <c r="D8" s="16">
        <v>657238</v>
      </c>
      <c r="E8" s="16">
        <v>571238</v>
      </c>
      <c r="F8" s="16">
        <v>86000</v>
      </c>
      <c r="G8" s="16">
        <v>100000</v>
      </c>
    </row>
    <row r="9" ht="20.25" customHeight="1" spans="1:7">
      <c r="A9" s="63" t="s">
        <v>76</v>
      </c>
      <c r="B9" s="63" t="s">
        <v>77</v>
      </c>
      <c r="C9" s="16">
        <v>657238</v>
      </c>
      <c r="D9" s="16">
        <v>657238</v>
      </c>
      <c r="E9" s="16">
        <v>571238</v>
      </c>
      <c r="F9" s="16">
        <v>86000</v>
      </c>
      <c r="G9" s="16"/>
    </row>
    <row r="10" ht="20.25" customHeight="1" spans="1:7">
      <c r="A10" s="63" t="s">
        <v>78</v>
      </c>
      <c r="B10" s="63" t="s">
        <v>79</v>
      </c>
      <c r="C10" s="16">
        <v>100000</v>
      </c>
      <c r="D10" s="16"/>
      <c r="E10" s="16"/>
      <c r="F10" s="16"/>
      <c r="G10" s="16">
        <v>100000</v>
      </c>
    </row>
    <row r="11" ht="20.25" customHeight="1" spans="1:7">
      <c r="A11" s="62" t="s">
        <v>80</v>
      </c>
      <c r="B11" s="62" t="s">
        <v>81</v>
      </c>
      <c r="C11" s="16">
        <v>5000</v>
      </c>
      <c r="D11" s="16"/>
      <c r="E11" s="16"/>
      <c r="F11" s="16"/>
      <c r="G11" s="16">
        <v>5000</v>
      </c>
    </row>
    <row r="12" ht="20.25" customHeight="1" spans="1:7">
      <c r="A12" s="63" t="s">
        <v>82</v>
      </c>
      <c r="B12" s="63" t="s">
        <v>81</v>
      </c>
      <c r="C12" s="16">
        <v>5000</v>
      </c>
      <c r="D12" s="16"/>
      <c r="E12" s="16"/>
      <c r="F12" s="16"/>
      <c r="G12" s="16">
        <v>5000</v>
      </c>
    </row>
    <row r="13" ht="20.25" customHeight="1" spans="1:7">
      <c r="A13" s="15" t="s">
        <v>83</v>
      </c>
      <c r="B13" s="15" t="s">
        <v>84</v>
      </c>
      <c r="C13" s="16">
        <v>82580</v>
      </c>
      <c r="D13" s="16">
        <v>82580</v>
      </c>
      <c r="E13" s="16">
        <v>81680</v>
      </c>
      <c r="F13" s="16">
        <v>900</v>
      </c>
      <c r="G13" s="16"/>
    </row>
    <row r="14" ht="20.25" customHeight="1" spans="1:7">
      <c r="A14" s="62" t="s">
        <v>85</v>
      </c>
      <c r="B14" s="62" t="s">
        <v>86</v>
      </c>
      <c r="C14" s="16">
        <v>82580</v>
      </c>
      <c r="D14" s="16">
        <v>82580</v>
      </c>
      <c r="E14" s="16">
        <v>81680</v>
      </c>
      <c r="F14" s="16">
        <v>900</v>
      </c>
      <c r="G14" s="16"/>
    </row>
    <row r="15" ht="20.25" customHeight="1" spans="1:7">
      <c r="A15" s="63" t="s">
        <v>87</v>
      </c>
      <c r="B15" s="63" t="s">
        <v>88</v>
      </c>
      <c r="C15" s="16">
        <v>900</v>
      </c>
      <c r="D15" s="16">
        <v>900</v>
      </c>
      <c r="E15" s="16"/>
      <c r="F15" s="16">
        <v>900</v>
      </c>
      <c r="G15" s="16"/>
    </row>
    <row r="16" ht="20.25" customHeight="1" spans="1:7">
      <c r="A16" s="63" t="s">
        <v>89</v>
      </c>
      <c r="B16" s="63" t="s">
        <v>90</v>
      </c>
      <c r="C16" s="16">
        <v>81680</v>
      </c>
      <c r="D16" s="16">
        <v>81680</v>
      </c>
      <c r="E16" s="16">
        <v>81680</v>
      </c>
      <c r="F16" s="16"/>
      <c r="G16" s="16"/>
    </row>
    <row r="17" ht="20.25" customHeight="1" spans="1:7">
      <c r="A17" s="15" t="s">
        <v>91</v>
      </c>
      <c r="B17" s="15" t="s">
        <v>92</v>
      </c>
      <c r="C17" s="16">
        <v>76675</v>
      </c>
      <c r="D17" s="16">
        <v>76675</v>
      </c>
      <c r="E17" s="16">
        <v>76675</v>
      </c>
      <c r="F17" s="16"/>
      <c r="G17" s="16"/>
    </row>
    <row r="18" ht="20.25" customHeight="1" spans="1:7">
      <c r="A18" s="62" t="s">
        <v>93</v>
      </c>
      <c r="B18" s="62" t="s">
        <v>94</v>
      </c>
      <c r="C18" s="16">
        <v>76675</v>
      </c>
      <c r="D18" s="16">
        <v>76675</v>
      </c>
      <c r="E18" s="16">
        <v>76675</v>
      </c>
      <c r="F18" s="16"/>
      <c r="G18" s="16"/>
    </row>
    <row r="19" ht="20.25" customHeight="1" spans="1:7">
      <c r="A19" s="63" t="s">
        <v>95</v>
      </c>
      <c r="B19" s="63" t="s">
        <v>96</v>
      </c>
      <c r="C19" s="16">
        <v>44703</v>
      </c>
      <c r="D19" s="16">
        <v>44703</v>
      </c>
      <c r="E19" s="16">
        <v>44703</v>
      </c>
      <c r="F19" s="16"/>
      <c r="G19" s="16"/>
    </row>
    <row r="20" ht="20.25" customHeight="1" spans="1:7">
      <c r="A20" s="63" t="s">
        <v>97</v>
      </c>
      <c r="B20" s="63" t="s">
        <v>98</v>
      </c>
      <c r="C20" s="16">
        <v>30951</v>
      </c>
      <c r="D20" s="16">
        <v>30951</v>
      </c>
      <c r="E20" s="16">
        <v>30951</v>
      </c>
      <c r="F20" s="16"/>
      <c r="G20" s="16"/>
    </row>
    <row r="21" ht="20.25" customHeight="1" spans="1:7">
      <c r="A21" s="63" t="s">
        <v>99</v>
      </c>
      <c r="B21" s="63" t="s">
        <v>100</v>
      </c>
      <c r="C21" s="16">
        <v>1021</v>
      </c>
      <c r="D21" s="16">
        <v>1021</v>
      </c>
      <c r="E21" s="16">
        <v>1021</v>
      </c>
      <c r="F21" s="16"/>
      <c r="G21" s="16"/>
    </row>
    <row r="22" ht="20.25" customHeight="1" spans="1:7">
      <c r="A22" s="15" t="s">
        <v>101</v>
      </c>
      <c r="B22" s="15" t="s">
        <v>102</v>
      </c>
      <c r="C22" s="16">
        <v>71760</v>
      </c>
      <c r="D22" s="16">
        <v>71760</v>
      </c>
      <c r="E22" s="16">
        <v>71760</v>
      </c>
      <c r="F22" s="16"/>
      <c r="G22" s="16"/>
    </row>
    <row r="23" ht="20.25" customHeight="1" spans="1:7">
      <c r="A23" s="62" t="s">
        <v>103</v>
      </c>
      <c r="B23" s="62" t="s">
        <v>104</v>
      </c>
      <c r="C23" s="16">
        <v>71760</v>
      </c>
      <c r="D23" s="16">
        <v>71760</v>
      </c>
      <c r="E23" s="16">
        <v>71760</v>
      </c>
      <c r="F23" s="16"/>
      <c r="G23" s="16"/>
    </row>
    <row r="24" ht="20.25" customHeight="1" spans="1:7">
      <c r="A24" s="63" t="s">
        <v>105</v>
      </c>
      <c r="B24" s="63" t="s">
        <v>106</v>
      </c>
      <c r="C24" s="16">
        <v>71760</v>
      </c>
      <c r="D24" s="16">
        <v>71760</v>
      </c>
      <c r="E24" s="16">
        <v>71760</v>
      </c>
      <c r="F24" s="16"/>
      <c r="G24" s="16"/>
    </row>
    <row r="25" ht="20.25" customHeight="1" spans="1:7">
      <c r="A25" s="44" t="s">
        <v>107</v>
      </c>
      <c r="B25" s="44"/>
      <c r="C25" s="45">
        <v>993253</v>
      </c>
      <c r="D25" s="45">
        <v>888253</v>
      </c>
      <c r="E25" s="45">
        <v>801353</v>
      </c>
      <c r="F25" s="45">
        <v>86900</v>
      </c>
      <c r="G25" s="45">
        <v>105000</v>
      </c>
    </row>
  </sheetData>
  <mergeCells count="7">
    <mergeCell ref="A2:G2"/>
    <mergeCell ref="A3:C3"/>
    <mergeCell ref="A4:B4"/>
    <mergeCell ref="D4:F4"/>
    <mergeCell ref="A25:B2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185185185185" defaultRowHeight="15" customHeight="1" outlineLevelRow="6" outlineLevelCol="5"/>
  <cols>
    <col min="1" max="6" width="28.5740740740741" customWidth="1"/>
  </cols>
  <sheetData>
    <row r="1" ht="18.75" customHeight="1" spans="1:6">
      <c r="A1" s="55"/>
      <c r="B1" s="55"/>
      <c r="C1" s="56"/>
      <c r="D1" s="1"/>
      <c r="E1" s="1"/>
      <c r="F1" s="57" t="s">
        <v>125</v>
      </c>
    </row>
    <row r="2" ht="41.25" customHeight="1" spans="1:6">
      <c r="A2" s="58" t="s">
        <v>126</v>
      </c>
      <c r="B2" s="58"/>
      <c r="C2" s="58"/>
      <c r="D2" s="58"/>
      <c r="E2" s="58"/>
      <c r="F2" s="58"/>
    </row>
    <row r="3" ht="18.75" customHeight="1" spans="1:6">
      <c r="A3" s="4" t="str">
        <f>"单位名称："&amp;"新平彝族傣族自治县工商业联合会"</f>
        <v>单位名称：新平彝族傣族自治县工商业联合会</v>
      </c>
      <c r="B3" s="4"/>
      <c r="C3" s="4"/>
      <c r="D3" s="59"/>
      <c r="E3" s="1"/>
      <c r="F3" s="57" t="s">
        <v>29</v>
      </c>
    </row>
    <row r="4" ht="18.75" customHeight="1" spans="1:6">
      <c r="A4" s="12" t="s">
        <v>127</v>
      </c>
      <c r="B4" s="43" t="s">
        <v>128</v>
      </c>
      <c r="C4" s="43" t="s">
        <v>129</v>
      </c>
      <c r="D4" s="43"/>
      <c r="E4" s="43"/>
      <c r="F4" s="43" t="s">
        <v>130</v>
      </c>
    </row>
    <row r="5" ht="18.75" customHeight="1" spans="1:6">
      <c r="A5" s="12"/>
      <c r="B5" s="43"/>
      <c r="C5" s="43" t="s">
        <v>34</v>
      </c>
      <c r="D5" s="43" t="s">
        <v>131</v>
      </c>
      <c r="E5" s="43" t="s">
        <v>132</v>
      </c>
      <c r="F5" s="43"/>
    </row>
    <row r="6" ht="18.75" customHeight="1" spans="1:6">
      <c r="A6" s="60">
        <v>1</v>
      </c>
      <c r="B6" s="61">
        <v>2</v>
      </c>
      <c r="C6" s="60">
        <v>3</v>
      </c>
      <c r="D6" s="60">
        <v>4</v>
      </c>
      <c r="E6" s="60">
        <v>5</v>
      </c>
      <c r="F6" s="60">
        <v>6</v>
      </c>
    </row>
    <row r="7" ht="20.25" customHeight="1" spans="1:6">
      <c r="A7" s="16">
        <v>34000</v>
      </c>
      <c r="B7" s="16"/>
      <c r="C7" s="16">
        <v>24000</v>
      </c>
      <c r="D7" s="16"/>
      <c r="E7" s="16">
        <v>24000</v>
      </c>
      <c r="F7" s="16">
        <v>10000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topLeftCell="A4" workbookViewId="0">
      <selection activeCell="A1" sqref="A1"/>
    </sheetView>
  </sheetViews>
  <sheetFormatPr defaultColWidth="8.85185185185185" defaultRowHeight="15" customHeight="1"/>
  <cols>
    <col min="1" max="7" width="28.5740740740741" customWidth="1"/>
    <col min="8" max="23" width="14.287037037037" customWidth="1"/>
  </cols>
  <sheetData>
    <row r="1" ht="18.75" customHeight="1" spans="1:23">
      <c r="A1" s="1"/>
      <c r="B1" s="1"/>
      <c r="C1" s="1"/>
      <c r="D1" s="1"/>
      <c r="E1" s="1"/>
      <c r="F1" s="1"/>
      <c r="G1" s="1"/>
      <c r="H1" s="1"/>
      <c r="I1" s="1"/>
      <c r="J1" s="1"/>
      <c r="K1" s="1"/>
      <c r="L1" s="2"/>
      <c r="M1" s="2"/>
      <c r="N1" s="2"/>
      <c r="O1" s="2"/>
      <c r="P1" s="2"/>
      <c r="Q1" s="2"/>
      <c r="R1" s="2"/>
      <c r="S1" s="2"/>
      <c r="T1" s="2"/>
      <c r="U1" s="2"/>
      <c r="V1" s="2"/>
      <c r="W1" s="2" t="s">
        <v>133</v>
      </c>
    </row>
    <row r="2" ht="45" customHeight="1" spans="1:23">
      <c r="A2" s="3" t="s">
        <v>134</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"单位名称："&amp;"新平彝族傣族自治县工商业联合会"</f>
        <v>单位名称：新平彝族傣族自治县工商业联合会</v>
      </c>
      <c r="B3" s="4"/>
      <c r="C3" s="4"/>
      <c r="D3" s="4"/>
      <c r="E3" s="4"/>
      <c r="F3" s="4"/>
      <c r="G3" s="4"/>
      <c r="H3" s="51"/>
      <c r="I3" s="51"/>
      <c r="J3" s="51"/>
      <c r="K3" s="51"/>
      <c r="L3" s="5"/>
      <c r="M3" s="5"/>
      <c r="N3" s="5"/>
      <c r="O3" s="5"/>
      <c r="P3" s="5"/>
      <c r="Q3" s="5"/>
      <c r="R3" s="5"/>
      <c r="S3" s="5"/>
      <c r="T3" s="5"/>
      <c r="U3" s="5"/>
      <c r="V3" s="5"/>
      <c r="W3" s="5" t="s">
        <v>29</v>
      </c>
    </row>
    <row r="4" ht="18.75" customHeight="1" spans="1:23">
      <c r="A4" s="52" t="s">
        <v>135</v>
      </c>
      <c r="B4" s="52" t="s">
        <v>136</v>
      </c>
      <c r="C4" s="52" t="s">
        <v>137</v>
      </c>
      <c r="D4" s="52" t="s">
        <v>138</v>
      </c>
      <c r="E4" s="52" t="s">
        <v>139</v>
      </c>
      <c r="F4" s="52" t="s">
        <v>140</v>
      </c>
      <c r="G4" s="52" t="s">
        <v>141</v>
      </c>
      <c r="H4" s="53" t="s">
        <v>32</v>
      </c>
      <c r="I4" s="53" t="s">
        <v>142</v>
      </c>
      <c r="J4" s="52"/>
      <c r="K4" s="52"/>
      <c r="L4" s="52"/>
      <c r="M4" s="52"/>
      <c r="N4" s="52" t="s">
        <v>143</v>
      </c>
      <c r="O4" s="52"/>
      <c r="P4" s="52"/>
      <c r="Q4" s="52" t="s">
        <v>38</v>
      </c>
      <c r="R4" s="52" t="s">
        <v>63</v>
      </c>
      <c r="S4" s="52"/>
      <c r="T4" s="52"/>
      <c r="U4" s="52"/>
      <c r="V4" s="52"/>
      <c r="W4" s="52"/>
    </row>
    <row r="5" ht="18.75" customHeight="1" spans="1:23">
      <c r="A5" s="52"/>
      <c r="B5" s="52"/>
      <c r="C5" s="52"/>
      <c r="D5" s="52"/>
      <c r="E5" s="52"/>
      <c r="F5" s="52"/>
      <c r="G5" s="52"/>
      <c r="H5" s="53" t="s">
        <v>144</v>
      </c>
      <c r="I5" s="53" t="s">
        <v>145</v>
      </c>
      <c r="J5" s="52" t="s">
        <v>36</v>
      </c>
      <c r="K5" s="52" t="s">
        <v>37</v>
      </c>
      <c r="L5" s="52"/>
      <c r="M5" s="52"/>
      <c r="N5" s="52" t="s">
        <v>143</v>
      </c>
      <c r="O5" s="52" t="s">
        <v>36</v>
      </c>
      <c r="P5" s="52" t="s">
        <v>37</v>
      </c>
      <c r="Q5" s="52" t="s">
        <v>38</v>
      </c>
      <c r="R5" s="52" t="s">
        <v>63</v>
      </c>
      <c r="S5" s="52" t="s">
        <v>41</v>
      </c>
      <c r="T5" s="52" t="s">
        <v>42</v>
      </c>
      <c r="U5" s="52" t="s">
        <v>43</v>
      </c>
      <c r="V5" s="52" t="s">
        <v>44</v>
      </c>
      <c r="W5" s="52" t="s">
        <v>45</v>
      </c>
    </row>
    <row r="6" ht="18.75" customHeight="1" spans="1:23">
      <c r="A6" s="52"/>
      <c r="B6" s="52"/>
      <c r="C6" s="52"/>
      <c r="D6" s="52"/>
      <c r="E6" s="52"/>
      <c r="F6" s="52"/>
      <c r="G6" s="52"/>
      <c r="H6" s="53"/>
      <c r="I6" s="53" t="s">
        <v>146</v>
      </c>
      <c r="J6" s="52" t="s">
        <v>147</v>
      </c>
      <c r="K6" s="52" t="s">
        <v>148</v>
      </c>
      <c r="L6" s="52" t="s">
        <v>149</v>
      </c>
      <c r="M6" s="52" t="s">
        <v>150</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c r="C9" s="9"/>
      <c r="D9" s="8"/>
      <c r="E9" s="8"/>
      <c r="F9" s="8"/>
      <c r="G9" s="8"/>
      <c r="H9" s="16">
        <v>888253</v>
      </c>
      <c r="I9" s="16">
        <v>888253</v>
      </c>
      <c r="J9" s="16"/>
      <c r="K9" s="16"/>
      <c r="L9" s="16">
        <v>888253</v>
      </c>
      <c r="M9" s="16"/>
      <c r="N9" s="16"/>
      <c r="O9" s="16"/>
      <c r="P9" s="16"/>
      <c r="Q9" s="16"/>
      <c r="R9" s="16"/>
      <c r="S9" s="16"/>
      <c r="T9" s="16"/>
      <c r="U9" s="16"/>
      <c r="V9" s="16"/>
      <c r="W9" s="16"/>
    </row>
    <row r="10" ht="18.75" customHeight="1" spans="1:23">
      <c r="A10" s="54" t="s">
        <v>56</v>
      </c>
      <c r="B10" s="8" t="s">
        <v>151</v>
      </c>
      <c r="C10" s="9" t="s">
        <v>152</v>
      </c>
      <c r="D10" s="8" t="s">
        <v>76</v>
      </c>
      <c r="E10" s="8" t="s">
        <v>77</v>
      </c>
      <c r="F10" s="8" t="s">
        <v>153</v>
      </c>
      <c r="G10" s="8" t="s">
        <v>154</v>
      </c>
      <c r="H10" s="16">
        <v>2310</v>
      </c>
      <c r="I10" s="16">
        <v>2310</v>
      </c>
      <c r="J10" s="16"/>
      <c r="K10" s="16"/>
      <c r="L10" s="16">
        <v>2310</v>
      </c>
      <c r="M10" s="16"/>
      <c r="N10" s="16"/>
      <c r="O10" s="16"/>
      <c r="P10" s="22"/>
      <c r="Q10" s="16"/>
      <c r="R10" s="16"/>
      <c r="S10" s="16"/>
      <c r="T10" s="16"/>
      <c r="U10" s="16"/>
      <c r="V10" s="16"/>
      <c r="W10" s="16"/>
    </row>
    <row r="11" ht="18.75" customHeight="1" spans="1:23">
      <c r="A11" s="54" t="s">
        <v>56</v>
      </c>
      <c r="B11" s="8" t="s">
        <v>151</v>
      </c>
      <c r="C11" s="9" t="s">
        <v>152</v>
      </c>
      <c r="D11" s="8" t="s">
        <v>76</v>
      </c>
      <c r="E11" s="8" t="s">
        <v>77</v>
      </c>
      <c r="F11" s="8" t="s">
        <v>155</v>
      </c>
      <c r="G11" s="8" t="s">
        <v>156</v>
      </c>
      <c r="H11" s="16">
        <v>300</v>
      </c>
      <c r="I11" s="16">
        <v>300</v>
      </c>
      <c r="J11" s="16"/>
      <c r="K11" s="16"/>
      <c r="L11" s="16">
        <v>300</v>
      </c>
      <c r="M11" s="16"/>
      <c r="N11" s="16"/>
      <c r="O11" s="16"/>
      <c r="P11" s="22"/>
      <c r="Q11" s="16"/>
      <c r="R11" s="16"/>
      <c r="S11" s="16"/>
      <c r="T11" s="16"/>
      <c r="U11" s="16"/>
      <c r="V11" s="16"/>
      <c r="W11" s="16"/>
    </row>
    <row r="12" ht="18.75" customHeight="1" spans="1:23">
      <c r="A12" s="54" t="s">
        <v>56</v>
      </c>
      <c r="B12" s="8" t="s">
        <v>151</v>
      </c>
      <c r="C12" s="9" t="s">
        <v>152</v>
      </c>
      <c r="D12" s="8" t="s">
        <v>76</v>
      </c>
      <c r="E12" s="8" t="s">
        <v>77</v>
      </c>
      <c r="F12" s="8" t="s">
        <v>157</v>
      </c>
      <c r="G12" s="8" t="s">
        <v>158</v>
      </c>
      <c r="H12" s="16">
        <v>490</v>
      </c>
      <c r="I12" s="16">
        <v>490</v>
      </c>
      <c r="J12" s="16"/>
      <c r="K12" s="16"/>
      <c r="L12" s="16">
        <v>490</v>
      </c>
      <c r="M12" s="16"/>
      <c r="N12" s="16"/>
      <c r="O12" s="16"/>
      <c r="P12" s="22"/>
      <c r="Q12" s="16"/>
      <c r="R12" s="16"/>
      <c r="S12" s="16"/>
      <c r="T12" s="16"/>
      <c r="U12" s="16"/>
      <c r="V12" s="16"/>
      <c r="W12" s="16"/>
    </row>
    <row r="13" ht="18.75" customHeight="1" spans="1:23">
      <c r="A13" s="54" t="s">
        <v>56</v>
      </c>
      <c r="B13" s="8" t="s">
        <v>151</v>
      </c>
      <c r="C13" s="9" t="s">
        <v>152</v>
      </c>
      <c r="D13" s="8" t="s">
        <v>76</v>
      </c>
      <c r="E13" s="8" t="s">
        <v>77</v>
      </c>
      <c r="F13" s="8" t="s">
        <v>159</v>
      </c>
      <c r="G13" s="8" t="s">
        <v>160</v>
      </c>
      <c r="H13" s="16">
        <v>1500</v>
      </c>
      <c r="I13" s="16">
        <v>1500</v>
      </c>
      <c r="J13" s="16"/>
      <c r="K13" s="16"/>
      <c r="L13" s="16">
        <v>1500</v>
      </c>
      <c r="M13" s="16"/>
      <c r="N13" s="16"/>
      <c r="O13" s="16"/>
      <c r="P13" s="22"/>
      <c r="Q13" s="16"/>
      <c r="R13" s="16"/>
      <c r="S13" s="16"/>
      <c r="T13" s="16"/>
      <c r="U13" s="16"/>
      <c r="V13" s="16"/>
      <c r="W13" s="16"/>
    </row>
    <row r="14" ht="18.75" customHeight="1" spans="1:23">
      <c r="A14" s="54" t="s">
        <v>56</v>
      </c>
      <c r="B14" s="8" t="s">
        <v>151</v>
      </c>
      <c r="C14" s="9" t="s">
        <v>152</v>
      </c>
      <c r="D14" s="8" t="s">
        <v>76</v>
      </c>
      <c r="E14" s="8" t="s">
        <v>77</v>
      </c>
      <c r="F14" s="8" t="s">
        <v>161</v>
      </c>
      <c r="G14" s="8" t="s">
        <v>162</v>
      </c>
      <c r="H14" s="16">
        <v>1200</v>
      </c>
      <c r="I14" s="16">
        <v>1200</v>
      </c>
      <c r="J14" s="16"/>
      <c r="K14" s="16"/>
      <c r="L14" s="16">
        <v>1200</v>
      </c>
      <c r="M14" s="16"/>
      <c r="N14" s="16"/>
      <c r="O14" s="16"/>
      <c r="P14" s="22"/>
      <c r="Q14" s="16"/>
      <c r="R14" s="16"/>
      <c r="S14" s="16"/>
      <c r="T14" s="16"/>
      <c r="U14" s="16"/>
      <c r="V14" s="16"/>
      <c r="W14" s="16"/>
    </row>
    <row r="15" ht="18.75" customHeight="1" spans="1:23">
      <c r="A15" s="54" t="s">
        <v>56</v>
      </c>
      <c r="B15" s="8" t="s">
        <v>151</v>
      </c>
      <c r="C15" s="9" t="s">
        <v>152</v>
      </c>
      <c r="D15" s="8" t="s">
        <v>76</v>
      </c>
      <c r="E15" s="8" t="s">
        <v>77</v>
      </c>
      <c r="F15" s="8" t="s">
        <v>163</v>
      </c>
      <c r="G15" s="8" t="s">
        <v>164</v>
      </c>
      <c r="H15" s="16">
        <v>5000</v>
      </c>
      <c r="I15" s="16">
        <v>5000</v>
      </c>
      <c r="J15" s="16"/>
      <c r="K15" s="16"/>
      <c r="L15" s="16">
        <v>5000</v>
      </c>
      <c r="M15" s="16"/>
      <c r="N15" s="16"/>
      <c r="O15" s="16"/>
      <c r="P15" s="22"/>
      <c r="Q15" s="16"/>
      <c r="R15" s="16"/>
      <c r="S15" s="16"/>
      <c r="T15" s="16"/>
      <c r="U15" s="16"/>
      <c r="V15" s="16"/>
      <c r="W15" s="16"/>
    </row>
    <row r="16" ht="18.75" customHeight="1" spans="1:23">
      <c r="A16" s="54" t="s">
        <v>56</v>
      </c>
      <c r="B16" s="8" t="s">
        <v>165</v>
      </c>
      <c r="C16" s="9" t="s">
        <v>166</v>
      </c>
      <c r="D16" s="8" t="s">
        <v>76</v>
      </c>
      <c r="E16" s="8" t="s">
        <v>77</v>
      </c>
      <c r="F16" s="8" t="s">
        <v>167</v>
      </c>
      <c r="G16" s="8" t="s">
        <v>168</v>
      </c>
      <c r="H16" s="16">
        <v>218376</v>
      </c>
      <c r="I16" s="16">
        <v>218376</v>
      </c>
      <c r="J16" s="16"/>
      <c r="K16" s="16"/>
      <c r="L16" s="16">
        <v>218376</v>
      </c>
      <c r="M16" s="16"/>
      <c r="N16" s="16"/>
      <c r="O16" s="16"/>
      <c r="P16" s="22"/>
      <c r="Q16" s="16"/>
      <c r="R16" s="16"/>
      <c r="S16" s="16"/>
      <c r="T16" s="16"/>
      <c r="U16" s="16"/>
      <c r="V16" s="16"/>
      <c r="W16" s="16"/>
    </row>
    <row r="17" ht="18.75" customHeight="1" spans="1:23">
      <c r="A17" s="54" t="s">
        <v>56</v>
      </c>
      <c r="B17" s="8" t="s">
        <v>165</v>
      </c>
      <c r="C17" s="9" t="s">
        <v>166</v>
      </c>
      <c r="D17" s="8" t="s">
        <v>76</v>
      </c>
      <c r="E17" s="8" t="s">
        <v>77</v>
      </c>
      <c r="F17" s="8" t="s">
        <v>169</v>
      </c>
      <c r="G17" s="8" t="s">
        <v>170</v>
      </c>
      <c r="H17" s="16">
        <v>249492</v>
      </c>
      <c r="I17" s="16">
        <v>249492</v>
      </c>
      <c r="J17" s="16"/>
      <c r="K17" s="16"/>
      <c r="L17" s="16">
        <v>249492</v>
      </c>
      <c r="M17" s="16"/>
      <c r="N17" s="16"/>
      <c r="O17" s="16"/>
      <c r="P17" s="22"/>
      <c r="Q17" s="16"/>
      <c r="R17" s="16"/>
      <c r="S17" s="16"/>
      <c r="T17" s="16"/>
      <c r="U17" s="16"/>
      <c r="V17" s="16"/>
      <c r="W17" s="16"/>
    </row>
    <row r="18" ht="18.75" customHeight="1" spans="1:23">
      <c r="A18" s="54" t="s">
        <v>56</v>
      </c>
      <c r="B18" s="8" t="s">
        <v>171</v>
      </c>
      <c r="C18" s="9" t="s">
        <v>172</v>
      </c>
      <c r="D18" s="8" t="s">
        <v>76</v>
      </c>
      <c r="E18" s="8" t="s">
        <v>77</v>
      </c>
      <c r="F18" s="8" t="s">
        <v>173</v>
      </c>
      <c r="G18" s="8" t="s">
        <v>174</v>
      </c>
      <c r="H18" s="16">
        <v>938</v>
      </c>
      <c r="I18" s="16">
        <v>938</v>
      </c>
      <c r="J18" s="16"/>
      <c r="K18" s="16"/>
      <c r="L18" s="16">
        <v>938</v>
      </c>
      <c r="M18" s="16"/>
      <c r="N18" s="16"/>
      <c r="O18" s="16"/>
      <c r="P18" s="22"/>
      <c r="Q18" s="16"/>
      <c r="R18" s="16"/>
      <c r="S18" s="16"/>
      <c r="T18" s="16"/>
      <c r="U18" s="16"/>
      <c r="V18" s="16"/>
      <c r="W18" s="16"/>
    </row>
    <row r="19" ht="18.75" customHeight="1" spans="1:23">
      <c r="A19" s="54" t="s">
        <v>56</v>
      </c>
      <c r="B19" s="8" t="s">
        <v>171</v>
      </c>
      <c r="C19" s="9" t="s">
        <v>172</v>
      </c>
      <c r="D19" s="8" t="s">
        <v>89</v>
      </c>
      <c r="E19" s="8" t="s">
        <v>90</v>
      </c>
      <c r="F19" s="8" t="s">
        <v>175</v>
      </c>
      <c r="G19" s="8" t="s">
        <v>176</v>
      </c>
      <c r="H19" s="16">
        <v>81680</v>
      </c>
      <c r="I19" s="16">
        <v>81680</v>
      </c>
      <c r="J19" s="16"/>
      <c r="K19" s="16"/>
      <c r="L19" s="16">
        <v>81680</v>
      </c>
      <c r="M19" s="16"/>
      <c r="N19" s="16"/>
      <c r="O19" s="16"/>
      <c r="P19" s="22"/>
      <c r="Q19" s="16"/>
      <c r="R19" s="16"/>
      <c r="S19" s="16"/>
      <c r="T19" s="16"/>
      <c r="U19" s="16"/>
      <c r="V19" s="16"/>
      <c r="W19" s="16"/>
    </row>
    <row r="20" ht="18.75" customHeight="1" spans="1:23">
      <c r="A20" s="54" t="s">
        <v>56</v>
      </c>
      <c r="B20" s="8" t="s">
        <v>171</v>
      </c>
      <c r="C20" s="9" t="s">
        <v>172</v>
      </c>
      <c r="D20" s="8" t="s">
        <v>95</v>
      </c>
      <c r="E20" s="8" t="s">
        <v>96</v>
      </c>
      <c r="F20" s="8" t="s">
        <v>177</v>
      </c>
      <c r="G20" s="8" t="s">
        <v>178</v>
      </c>
      <c r="H20" s="16">
        <v>2331</v>
      </c>
      <c r="I20" s="16">
        <v>2331</v>
      </c>
      <c r="J20" s="16"/>
      <c r="K20" s="16"/>
      <c r="L20" s="16">
        <v>2331</v>
      </c>
      <c r="M20" s="16"/>
      <c r="N20" s="16"/>
      <c r="O20" s="16"/>
      <c r="P20" s="22"/>
      <c r="Q20" s="16"/>
      <c r="R20" s="16"/>
      <c r="S20" s="16"/>
      <c r="T20" s="16"/>
      <c r="U20" s="16"/>
      <c r="V20" s="16"/>
      <c r="W20" s="16"/>
    </row>
    <row r="21" ht="18.75" customHeight="1" spans="1:23">
      <c r="A21" s="54" t="s">
        <v>56</v>
      </c>
      <c r="B21" s="8" t="s">
        <v>171</v>
      </c>
      <c r="C21" s="9" t="s">
        <v>172</v>
      </c>
      <c r="D21" s="8" t="s">
        <v>95</v>
      </c>
      <c r="E21" s="8" t="s">
        <v>96</v>
      </c>
      <c r="F21" s="8" t="s">
        <v>177</v>
      </c>
      <c r="G21" s="8" t="s">
        <v>178</v>
      </c>
      <c r="H21" s="16">
        <v>42372</v>
      </c>
      <c r="I21" s="16">
        <v>42372</v>
      </c>
      <c r="J21" s="16"/>
      <c r="K21" s="16"/>
      <c r="L21" s="16">
        <v>42372</v>
      </c>
      <c r="M21" s="16"/>
      <c r="N21" s="16"/>
      <c r="O21" s="16"/>
      <c r="P21" s="22"/>
      <c r="Q21" s="16"/>
      <c r="R21" s="16"/>
      <c r="S21" s="16"/>
      <c r="T21" s="16"/>
      <c r="U21" s="16"/>
      <c r="V21" s="16"/>
      <c r="W21" s="16"/>
    </row>
    <row r="22" ht="18.75" customHeight="1" spans="1:23">
      <c r="A22" s="54" t="s">
        <v>56</v>
      </c>
      <c r="B22" s="8" t="s">
        <v>171</v>
      </c>
      <c r="C22" s="9" t="s">
        <v>172</v>
      </c>
      <c r="D22" s="8" t="s">
        <v>97</v>
      </c>
      <c r="E22" s="8" t="s">
        <v>98</v>
      </c>
      <c r="F22" s="8" t="s">
        <v>179</v>
      </c>
      <c r="G22" s="8" t="s">
        <v>180</v>
      </c>
      <c r="H22" s="16">
        <v>30951</v>
      </c>
      <c r="I22" s="16">
        <v>30951</v>
      </c>
      <c r="J22" s="16"/>
      <c r="K22" s="16"/>
      <c r="L22" s="16">
        <v>30951</v>
      </c>
      <c r="M22" s="16"/>
      <c r="N22" s="16"/>
      <c r="O22" s="16"/>
      <c r="P22" s="22"/>
      <c r="Q22" s="16"/>
      <c r="R22" s="16"/>
      <c r="S22" s="16"/>
      <c r="T22" s="16"/>
      <c r="U22" s="16"/>
      <c r="V22" s="16"/>
      <c r="W22" s="16"/>
    </row>
    <row r="23" ht="18.75" customHeight="1" spans="1:23">
      <c r="A23" s="54" t="s">
        <v>56</v>
      </c>
      <c r="B23" s="8" t="s">
        <v>171</v>
      </c>
      <c r="C23" s="9" t="s">
        <v>172</v>
      </c>
      <c r="D23" s="8" t="s">
        <v>99</v>
      </c>
      <c r="E23" s="8" t="s">
        <v>100</v>
      </c>
      <c r="F23" s="8" t="s">
        <v>173</v>
      </c>
      <c r="G23" s="8" t="s">
        <v>174</v>
      </c>
      <c r="H23" s="16">
        <v>1021</v>
      </c>
      <c r="I23" s="16">
        <v>1021</v>
      </c>
      <c r="J23" s="16"/>
      <c r="K23" s="16"/>
      <c r="L23" s="16">
        <v>1021</v>
      </c>
      <c r="M23" s="16"/>
      <c r="N23" s="16"/>
      <c r="O23" s="16"/>
      <c r="P23" s="22"/>
      <c r="Q23" s="16"/>
      <c r="R23" s="16"/>
      <c r="S23" s="16"/>
      <c r="T23" s="16"/>
      <c r="U23" s="16"/>
      <c r="V23" s="16"/>
      <c r="W23" s="16"/>
    </row>
    <row r="24" ht="18.75" customHeight="1" spans="1:23">
      <c r="A24" s="54" t="s">
        <v>56</v>
      </c>
      <c r="B24" s="8" t="s">
        <v>181</v>
      </c>
      <c r="C24" s="9" t="s">
        <v>106</v>
      </c>
      <c r="D24" s="8" t="s">
        <v>105</v>
      </c>
      <c r="E24" s="8" t="s">
        <v>106</v>
      </c>
      <c r="F24" s="8" t="s">
        <v>182</v>
      </c>
      <c r="G24" s="8" t="s">
        <v>106</v>
      </c>
      <c r="H24" s="16">
        <v>71760</v>
      </c>
      <c r="I24" s="16">
        <v>71760</v>
      </c>
      <c r="J24" s="16"/>
      <c r="K24" s="16"/>
      <c r="L24" s="16">
        <v>71760</v>
      </c>
      <c r="M24" s="16"/>
      <c r="N24" s="16"/>
      <c r="O24" s="16"/>
      <c r="P24" s="22"/>
      <c r="Q24" s="16"/>
      <c r="R24" s="16"/>
      <c r="S24" s="16"/>
      <c r="T24" s="16"/>
      <c r="U24" s="16"/>
      <c r="V24" s="16"/>
      <c r="W24" s="16"/>
    </row>
    <row r="25" ht="18.75" customHeight="1" spans="1:23">
      <c r="A25" s="54" t="s">
        <v>56</v>
      </c>
      <c r="B25" s="8" t="s">
        <v>183</v>
      </c>
      <c r="C25" s="9" t="s">
        <v>184</v>
      </c>
      <c r="D25" s="8" t="s">
        <v>76</v>
      </c>
      <c r="E25" s="8" t="s">
        <v>77</v>
      </c>
      <c r="F25" s="8" t="s">
        <v>185</v>
      </c>
      <c r="G25" s="8" t="s">
        <v>186</v>
      </c>
      <c r="H25" s="16">
        <v>24000</v>
      </c>
      <c r="I25" s="16">
        <v>24000</v>
      </c>
      <c r="J25" s="16"/>
      <c r="K25" s="16"/>
      <c r="L25" s="16">
        <v>24000</v>
      </c>
      <c r="M25" s="16"/>
      <c r="N25" s="16"/>
      <c r="O25" s="16"/>
      <c r="P25" s="22"/>
      <c r="Q25" s="16"/>
      <c r="R25" s="16"/>
      <c r="S25" s="16"/>
      <c r="T25" s="16"/>
      <c r="U25" s="16"/>
      <c r="V25" s="16"/>
      <c r="W25" s="16"/>
    </row>
    <row r="26" ht="18.75" customHeight="1" spans="1:23">
      <c r="A26" s="54" t="s">
        <v>56</v>
      </c>
      <c r="B26" s="8" t="s">
        <v>187</v>
      </c>
      <c r="C26" s="9" t="s">
        <v>188</v>
      </c>
      <c r="D26" s="8" t="s">
        <v>76</v>
      </c>
      <c r="E26" s="8" t="s">
        <v>77</v>
      </c>
      <c r="F26" s="8" t="s">
        <v>189</v>
      </c>
      <c r="G26" s="8" t="s">
        <v>190</v>
      </c>
      <c r="H26" s="16">
        <v>34800</v>
      </c>
      <c r="I26" s="16">
        <v>34800</v>
      </c>
      <c r="J26" s="16"/>
      <c r="K26" s="16"/>
      <c r="L26" s="16">
        <v>34800</v>
      </c>
      <c r="M26" s="16"/>
      <c r="N26" s="16"/>
      <c r="O26" s="16"/>
      <c r="P26" s="22"/>
      <c r="Q26" s="16"/>
      <c r="R26" s="16"/>
      <c r="S26" s="16"/>
      <c r="T26" s="16"/>
      <c r="U26" s="16"/>
      <c r="V26" s="16"/>
      <c r="W26" s="16"/>
    </row>
    <row r="27" ht="18.75" customHeight="1" spans="1:23">
      <c r="A27" s="54" t="s">
        <v>56</v>
      </c>
      <c r="B27" s="8" t="s">
        <v>191</v>
      </c>
      <c r="C27" s="9" t="s">
        <v>192</v>
      </c>
      <c r="D27" s="8" t="s">
        <v>76</v>
      </c>
      <c r="E27" s="8" t="s">
        <v>77</v>
      </c>
      <c r="F27" s="8" t="s">
        <v>193</v>
      </c>
      <c r="G27" s="8" t="s">
        <v>192</v>
      </c>
      <c r="H27" s="16">
        <v>6400</v>
      </c>
      <c r="I27" s="16">
        <v>6400</v>
      </c>
      <c r="J27" s="16"/>
      <c r="K27" s="16"/>
      <c r="L27" s="16">
        <v>6400</v>
      </c>
      <c r="M27" s="16"/>
      <c r="N27" s="16"/>
      <c r="O27" s="16"/>
      <c r="P27" s="22"/>
      <c r="Q27" s="16"/>
      <c r="R27" s="16"/>
      <c r="S27" s="16"/>
      <c r="T27" s="16"/>
      <c r="U27" s="16"/>
      <c r="V27" s="16"/>
      <c r="W27" s="16"/>
    </row>
    <row r="28" ht="18.75" customHeight="1" spans="1:23">
      <c r="A28" s="54" t="s">
        <v>56</v>
      </c>
      <c r="B28" s="8" t="s">
        <v>194</v>
      </c>
      <c r="C28" s="9" t="s">
        <v>130</v>
      </c>
      <c r="D28" s="8" t="s">
        <v>76</v>
      </c>
      <c r="E28" s="8" t="s">
        <v>77</v>
      </c>
      <c r="F28" s="8" t="s">
        <v>195</v>
      </c>
      <c r="G28" s="8" t="s">
        <v>130</v>
      </c>
      <c r="H28" s="16">
        <v>10000</v>
      </c>
      <c r="I28" s="16">
        <v>10000</v>
      </c>
      <c r="J28" s="16"/>
      <c r="K28" s="16"/>
      <c r="L28" s="16">
        <v>10000</v>
      </c>
      <c r="M28" s="16"/>
      <c r="N28" s="16"/>
      <c r="O28" s="16"/>
      <c r="P28" s="22"/>
      <c r="Q28" s="16"/>
      <c r="R28" s="16"/>
      <c r="S28" s="16"/>
      <c r="T28" s="16"/>
      <c r="U28" s="16"/>
      <c r="V28" s="16"/>
      <c r="W28" s="16"/>
    </row>
    <row r="29" ht="18.75" customHeight="1" spans="1:23">
      <c r="A29" s="54" t="s">
        <v>56</v>
      </c>
      <c r="B29" s="8" t="s">
        <v>196</v>
      </c>
      <c r="C29" s="9" t="s">
        <v>197</v>
      </c>
      <c r="D29" s="8" t="s">
        <v>87</v>
      </c>
      <c r="E29" s="8" t="s">
        <v>88</v>
      </c>
      <c r="F29" s="8" t="s">
        <v>163</v>
      </c>
      <c r="G29" s="8" t="s">
        <v>164</v>
      </c>
      <c r="H29" s="16">
        <v>900</v>
      </c>
      <c r="I29" s="16">
        <v>900</v>
      </c>
      <c r="J29" s="16"/>
      <c r="K29" s="16"/>
      <c r="L29" s="16">
        <v>900</v>
      </c>
      <c r="M29" s="16"/>
      <c r="N29" s="16"/>
      <c r="O29" s="16"/>
      <c r="P29" s="22"/>
      <c r="Q29" s="16"/>
      <c r="R29" s="16"/>
      <c r="S29" s="16"/>
      <c r="T29" s="16"/>
      <c r="U29" s="16"/>
      <c r="V29" s="16"/>
      <c r="W29" s="16"/>
    </row>
    <row r="30" ht="18.75" customHeight="1" spans="1:23">
      <c r="A30" s="54" t="s">
        <v>56</v>
      </c>
      <c r="B30" s="8" t="s">
        <v>198</v>
      </c>
      <c r="C30" s="9" t="s">
        <v>199</v>
      </c>
      <c r="D30" s="8" t="s">
        <v>76</v>
      </c>
      <c r="E30" s="8" t="s">
        <v>77</v>
      </c>
      <c r="F30" s="8" t="s">
        <v>200</v>
      </c>
      <c r="G30" s="8" t="s">
        <v>201</v>
      </c>
      <c r="H30" s="16">
        <v>71832</v>
      </c>
      <c r="I30" s="16">
        <v>71832</v>
      </c>
      <c r="J30" s="16"/>
      <c r="K30" s="16"/>
      <c r="L30" s="16">
        <v>71832</v>
      </c>
      <c r="M30" s="16"/>
      <c r="N30" s="16"/>
      <c r="O30" s="16"/>
      <c r="P30" s="22"/>
      <c r="Q30" s="16"/>
      <c r="R30" s="16"/>
      <c r="S30" s="16"/>
      <c r="T30" s="16"/>
      <c r="U30" s="16"/>
      <c r="V30" s="16"/>
      <c r="W30" s="16"/>
    </row>
    <row r="31" ht="18.75" customHeight="1" spans="1:23">
      <c r="A31" s="54" t="s">
        <v>56</v>
      </c>
      <c r="B31" s="8" t="s">
        <v>202</v>
      </c>
      <c r="C31" s="9" t="s">
        <v>203</v>
      </c>
      <c r="D31" s="8" t="s">
        <v>76</v>
      </c>
      <c r="E31" s="8" t="s">
        <v>77</v>
      </c>
      <c r="F31" s="8" t="s">
        <v>204</v>
      </c>
      <c r="G31" s="8" t="s">
        <v>205</v>
      </c>
      <c r="H31" s="16">
        <v>30600</v>
      </c>
      <c r="I31" s="16">
        <v>30600</v>
      </c>
      <c r="J31" s="16"/>
      <c r="K31" s="16"/>
      <c r="L31" s="16">
        <v>30600</v>
      </c>
      <c r="M31" s="16"/>
      <c r="N31" s="16"/>
      <c r="O31" s="16"/>
      <c r="P31" s="22"/>
      <c r="Q31" s="16"/>
      <c r="R31" s="16"/>
      <c r="S31" s="16"/>
      <c r="T31" s="16"/>
      <c r="U31" s="16"/>
      <c r="V31" s="16"/>
      <c r="W31" s="16"/>
    </row>
    <row r="32" ht="18.75" customHeight="1" spans="1:23">
      <c r="A32" s="11" t="s">
        <v>32</v>
      </c>
      <c r="B32" s="11"/>
      <c r="C32" s="11"/>
      <c r="D32" s="11"/>
      <c r="E32" s="11"/>
      <c r="F32" s="11"/>
      <c r="G32" s="11"/>
      <c r="H32" s="16">
        <v>888253</v>
      </c>
      <c r="I32" s="16">
        <v>888253</v>
      </c>
      <c r="J32" s="16"/>
      <c r="K32" s="16"/>
      <c r="L32" s="16">
        <v>888253</v>
      </c>
      <c r="M32" s="16"/>
      <c r="N32" s="16"/>
      <c r="O32" s="16"/>
      <c r="P32" s="16"/>
      <c r="Q32" s="16"/>
      <c r="R32" s="16"/>
      <c r="S32" s="16"/>
      <c r="T32" s="16"/>
      <c r="U32" s="16"/>
      <c r="V32" s="16"/>
      <c r="W32" s="16"/>
    </row>
  </sheetData>
  <mergeCells count="30">
    <mergeCell ref="A2:W2"/>
    <mergeCell ref="A3:G3"/>
    <mergeCell ref="I4:W4"/>
    <mergeCell ref="I5:M5"/>
    <mergeCell ref="N5:P5"/>
    <mergeCell ref="R5:W5"/>
    <mergeCell ref="A32:G3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0"/>
  <sheetViews>
    <sheetView showZeros="0" topLeftCell="C4" workbookViewId="0">
      <selection activeCell="C19" sqref="C19"/>
    </sheetView>
  </sheetViews>
  <sheetFormatPr defaultColWidth="8.85185185185185" defaultRowHeight="15" customHeight="1"/>
  <cols>
    <col min="1" max="8" width="28.5740740740741" customWidth="1"/>
    <col min="9" max="23" width="14.287037037037" customWidth="1"/>
  </cols>
  <sheetData>
    <row r="1" ht="18.75" customHeight="1" spans="1:23">
      <c r="A1" s="1"/>
      <c r="B1" s="1"/>
      <c r="C1" s="1"/>
      <c r="D1" s="1"/>
      <c r="E1" s="1"/>
      <c r="F1" s="1"/>
      <c r="G1" s="1"/>
      <c r="H1" s="1"/>
      <c r="I1" s="1"/>
      <c r="J1" s="1"/>
      <c r="K1" s="1"/>
      <c r="L1" s="1"/>
      <c r="M1" s="1"/>
      <c r="N1" s="2"/>
      <c r="O1" s="2"/>
      <c r="P1" s="2"/>
      <c r="Q1" s="2"/>
      <c r="R1" s="2"/>
      <c r="S1" s="2"/>
      <c r="T1" s="2"/>
      <c r="U1" s="2"/>
      <c r="V1" s="2"/>
      <c r="W1" s="2" t="s">
        <v>206</v>
      </c>
    </row>
    <row r="2" ht="45" customHeight="1" spans="1:23">
      <c r="A2" s="3" t="s">
        <v>207</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"单位名称："&amp;"新平彝族傣族自治县工商业联合会"</f>
        <v>单位名称：新平彝族傣族自治县工商业联合会</v>
      </c>
      <c r="B3" s="4"/>
      <c r="C3" s="4"/>
      <c r="D3" s="4"/>
      <c r="E3" s="4"/>
      <c r="F3" s="4"/>
      <c r="G3" s="4"/>
      <c r="H3" s="4"/>
      <c r="I3" s="51"/>
      <c r="J3" s="51"/>
      <c r="K3" s="51"/>
      <c r="L3" s="51"/>
      <c r="M3" s="51"/>
      <c r="N3" s="5"/>
      <c r="O3" s="5"/>
      <c r="P3" s="5"/>
      <c r="Q3" s="5"/>
      <c r="R3" s="5"/>
      <c r="S3" s="5"/>
      <c r="T3" s="5"/>
      <c r="U3" s="5"/>
      <c r="V3" s="5"/>
      <c r="W3" s="5" t="s">
        <v>29</v>
      </c>
    </row>
    <row r="4" ht="18.75" customHeight="1" spans="1:23">
      <c r="A4" s="12" t="s">
        <v>208</v>
      </c>
      <c r="B4" s="12" t="s">
        <v>136</v>
      </c>
      <c r="C4" s="12" t="s">
        <v>137</v>
      </c>
      <c r="D4" s="12" t="s">
        <v>209</v>
      </c>
      <c r="E4" s="12" t="s">
        <v>138</v>
      </c>
      <c r="F4" s="12" t="s">
        <v>139</v>
      </c>
      <c r="G4" s="12" t="s">
        <v>210</v>
      </c>
      <c r="H4" s="12" t="s">
        <v>141</v>
      </c>
      <c r="I4" s="43" t="s">
        <v>32</v>
      </c>
      <c r="J4" s="43" t="s">
        <v>211</v>
      </c>
      <c r="K4" s="12"/>
      <c r="L4" s="12"/>
      <c r="M4" s="12"/>
      <c r="N4" s="12" t="s">
        <v>143</v>
      </c>
      <c r="O4" s="12"/>
      <c r="P4" s="12"/>
      <c r="Q4" s="12" t="s">
        <v>38</v>
      </c>
      <c r="R4" s="12" t="s">
        <v>63</v>
      </c>
      <c r="S4" s="12"/>
      <c r="T4" s="12"/>
      <c r="U4" s="12"/>
      <c r="V4" s="12"/>
      <c r="W4" s="12"/>
    </row>
    <row r="5" ht="18.75" customHeight="1" spans="1:23">
      <c r="A5" s="12"/>
      <c r="B5" s="12"/>
      <c r="C5" s="12"/>
      <c r="D5" s="12"/>
      <c r="E5" s="12"/>
      <c r="F5" s="12"/>
      <c r="G5" s="12"/>
      <c r="H5" s="12"/>
      <c r="I5" s="43" t="s">
        <v>144</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212</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213</v>
      </c>
      <c r="D9" s="8"/>
      <c r="E9" s="8"/>
      <c r="F9" s="8"/>
      <c r="G9" s="8"/>
      <c r="H9" s="8"/>
      <c r="I9" s="10">
        <v>5000</v>
      </c>
      <c r="J9" s="10">
        <v>5000</v>
      </c>
      <c r="K9" s="10">
        <v>5000</v>
      </c>
      <c r="L9" s="10"/>
      <c r="M9" s="10"/>
      <c r="N9" s="10"/>
      <c r="O9" s="10"/>
      <c r="P9" s="10"/>
      <c r="Q9" s="10"/>
      <c r="R9" s="10"/>
      <c r="S9" s="10"/>
      <c r="T9" s="10"/>
      <c r="U9" s="10"/>
      <c r="V9" s="10"/>
      <c r="W9" s="10"/>
    </row>
    <row r="10" ht="18.75" customHeight="1" spans="1:23">
      <c r="A10" s="8" t="s">
        <v>214</v>
      </c>
      <c r="B10" s="8" t="s">
        <v>215</v>
      </c>
      <c r="C10" s="9" t="s">
        <v>213</v>
      </c>
      <c r="D10" s="8" t="s">
        <v>56</v>
      </c>
      <c r="E10" s="8" t="s">
        <v>82</v>
      </c>
      <c r="F10" s="8" t="s">
        <v>81</v>
      </c>
      <c r="G10" s="8" t="s">
        <v>153</v>
      </c>
      <c r="H10" s="8" t="s">
        <v>154</v>
      </c>
      <c r="I10" s="10">
        <v>1200</v>
      </c>
      <c r="J10" s="10">
        <v>1200</v>
      </c>
      <c r="K10" s="10">
        <v>1200</v>
      </c>
      <c r="L10" s="10"/>
      <c r="M10" s="10"/>
      <c r="N10" s="10"/>
      <c r="O10" s="10"/>
      <c r="P10" s="10"/>
      <c r="Q10" s="10"/>
      <c r="R10" s="10"/>
      <c r="S10" s="10"/>
      <c r="T10" s="10"/>
      <c r="U10" s="10"/>
      <c r="V10" s="10"/>
      <c r="W10" s="10"/>
    </row>
    <row r="11" ht="18.75" customHeight="1" spans="1:23">
      <c r="A11" s="8" t="s">
        <v>214</v>
      </c>
      <c r="B11" s="8" t="s">
        <v>215</v>
      </c>
      <c r="C11" s="9" t="s">
        <v>213</v>
      </c>
      <c r="D11" s="8" t="s">
        <v>56</v>
      </c>
      <c r="E11" s="8" t="s">
        <v>82</v>
      </c>
      <c r="F11" s="8" t="s">
        <v>81</v>
      </c>
      <c r="G11" s="8" t="s">
        <v>153</v>
      </c>
      <c r="H11" s="8" t="s">
        <v>154</v>
      </c>
      <c r="I11" s="10">
        <v>1800</v>
      </c>
      <c r="J11" s="10">
        <v>1800</v>
      </c>
      <c r="K11" s="10">
        <v>1800</v>
      </c>
      <c r="L11" s="10"/>
      <c r="M11" s="10"/>
      <c r="N11" s="10"/>
      <c r="O11" s="10"/>
      <c r="P11" s="22"/>
      <c r="Q11" s="10"/>
      <c r="R11" s="10"/>
      <c r="S11" s="10"/>
      <c r="T11" s="10"/>
      <c r="U11" s="10"/>
      <c r="V11" s="10"/>
      <c r="W11" s="10"/>
    </row>
    <row r="12" ht="18.75" customHeight="1" spans="1:23">
      <c r="A12" s="8" t="s">
        <v>214</v>
      </c>
      <c r="B12" s="8" t="s">
        <v>215</v>
      </c>
      <c r="C12" s="9" t="s">
        <v>213</v>
      </c>
      <c r="D12" s="8" t="s">
        <v>56</v>
      </c>
      <c r="E12" s="8" t="s">
        <v>82</v>
      </c>
      <c r="F12" s="8" t="s">
        <v>81</v>
      </c>
      <c r="G12" s="8" t="s">
        <v>216</v>
      </c>
      <c r="H12" s="8" t="s">
        <v>217</v>
      </c>
      <c r="I12" s="10">
        <v>2000</v>
      </c>
      <c r="J12" s="10">
        <v>2000</v>
      </c>
      <c r="K12" s="10">
        <v>2000</v>
      </c>
      <c r="L12" s="10"/>
      <c r="M12" s="10"/>
      <c r="N12" s="10"/>
      <c r="O12" s="10"/>
      <c r="P12" s="22"/>
      <c r="Q12" s="10"/>
      <c r="R12" s="10"/>
      <c r="S12" s="10"/>
      <c r="T12" s="10"/>
      <c r="U12" s="10"/>
      <c r="V12" s="10"/>
      <c r="W12" s="10"/>
    </row>
    <row r="13" ht="18.75" customHeight="1" spans="1:23">
      <c r="A13" s="22"/>
      <c r="B13" s="22"/>
      <c r="C13" s="9" t="s">
        <v>218</v>
      </c>
      <c r="D13" s="22"/>
      <c r="E13" s="22"/>
      <c r="F13" s="22"/>
      <c r="G13" s="22"/>
      <c r="H13" s="22"/>
      <c r="I13" s="10">
        <v>100000</v>
      </c>
      <c r="J13" s="10">
        <v>100000</v>
      </c>
      <c r="K13" s="10">
        <v>100000</v>
      </c>
      <c r="L13" s="10"/>
      <c r="M13" s="10"/>
      <c r="N13" s="10"/>
      <c r="O13" s="10"/>
      <c r="P13" s="22"/>
      <c r="Q13" s="10"/>
      <c r="R13" s="10"/>
      <c r="S13" s="10"/>
      <c r="T13" s="10"/>
      <c r="U13" s="10"/>
      <c r="V13" s="10"/>
      <c r="W13" s="10"/>
    </row>
    <row r="14" ht="18.75" customHeight="1" spans="1:23">
      <c r="A14" s="8" t="s">
        <v>214</v>
      </c>
      <c r="B14" s="8" t="s">
        <v>219</v>
      </c>
      <c r="C14" s="9" t="s">
        <v>218</v>
      </c>
      <c r="D14" s="8" t="s">
        <v>56</v>
      </c>
      <c r="E14" s="8" t="s">
        <v>78</v>
      </c>
      <c r="F14" s="8" t="s">
        <v>79</v>
      </c>
      <c r="G14" s="8" t="s">
        <v>153</v>
      </c>
      <c r="H14" s="8" t="s">
        <v>154</v>
      </c>
      <c r="I14" s="10">
        <v>17500</v>
      </c>
      <c r="J14" s="10">
        <v>17500</v>
      </c>
      <c r="K14" s="10">
        <v>17500</v>
      </c>
      <c r="L14" s="10"/>
      <c r="M14" s="10"/>
      <c r="N14" s="10"/>
      <c r="O14" s="10"/>
      <c r="P14" s="22"/>
      <c r="Q14" s="10"/>
      <c r="R14" s="10"/>
      <c r="S14" s="10"/>
      <c r="T14" s="10"/>
      <c r="U14" s="10"/>
      <c r="V14" s="10"/>
      <c r="W14" s="10"/>
    </row>
    <row r="15" ht="18.75" customHeight="1" spans="1:23">
      <c r="A15" s="8" t="s">
        <v>214</v>
      </c>
      <c r="B15" s="8" t="s">
        <v>219</v>
      </c>
      <c r="C15" s="9" t="s">
        <v>218</v>
      </c>
      <c r="D15" s="8" t="s">
        <v>56</v>
      </c>
      <c r="E15" s="8" t="s">
        <v>78</v>
      </c>
      <c r="F15" s="8" t="s">
        <v>79</v>
      </c>
      <c r="G15" s="8" t="s">
        <v>159</v>
      </c>
      <c r="H15" s="8" t="s">
        <v>160</v>
      </c>
      <c r="I15" s="10">
        <v>30000</v>
      </c>
      <c r="J15" s="10">
        <v>30000</v>
      </c>
      <c r="K15" s="10">
        <v>30000</v>
      </c>
      <c r="L15" s="10"/>
      <c r="M15" s="10"/>
      <c r="N15" s="10"/>
      <c r="O15" s="10"/>
      <c r="P15" s="22"/>
      <c r="Q15" s="10"/>
      <c r="R15" s="10"/>
      <c r="S15" s="10"/>
      <c r="T15" s="10"/>
      <c r="U15" s="10"/>
      <c r="V15" s="10"/>
      <c r="W15" s="10"/>
    </row>
    <row r="16" ht="18.75" customHeight="1" spans="1:23">
      <c r="A16" s="8" t="s">
        <v>214</v>
      </c>
      <c r="B16" s="8" t="s">
        <v>219</v>
      </c>
      <c r="C16" s="9" t="s">
        <v>218</v>
      </c>
      <c r="D16" s="8" t="s">
        <v>56</v>
      </c>
      <c r="E16" s="8" t="s">
        <v>78</v>
      </c>
      <c r="F16" s="8" t="s">
        <v>79</v>
      </c>
      <c r="G16" s="8" t="s">
        <v>220</v>
      </c>
      <c r="H16" s="8" t="s">
        <v>221</v>
      </c>
      <c r="I16" s="10">
        <v>10000</v>
      </c>
      <c r="J16" s="10">
        <v>10000</v>
      </c>
      <c r="K16" s="10">
        <v>10000</v>
      </c>
      <c r="L16" s="10"/>
      <c r="M16" s="10"/>
      <c r="N16" s="10"/>
      <c r="O16" s="10"/>
      <c r="P16" s="22"/>
      <c r="Q16" s="10"/>
      <c r="R16" s="10"/>
      <c r="S16" s="10"/>
      <c r="T16" s="10"/>
      <c r="U16" s="10"/>
      <c r="V16" s="10"/>
      <c r="W16" s="10"/>
    </row>
    <row r="17" ht="18.75" customHeight="1" spans="1:23">
      <c r="A17" s="8" t="s">
        <v>214</v>
      </c>
      <c r="B17" s="8" t="s">
        <v>219</v>
      </c>
      <c r="C17" s="9" t="s">
        <v>218</v>
      </c>
      <c r="D17" s="8" t="s">
        <v>56</v>
      </c>
      <c r="E17" s="8" t="s">
        <v>78</v>
      </c>
      <c r="F17" s="8" t="s">
        <v>79</v>
      </c>
      <c r="G17" s="8" t="s">
        <v>216</v>
      </c>
      <c r="H17" s="8" t="s">
        <v>217</v>
      </c>
      <c r="I17" s="10">
        <v>18000</v>
      </c>
      <c r="J17" s="10">
        <v>18000</v>
      </c>
      <c r="K17" s="10">
        <v>18000</v>
      </c>
      <c r="L17" s="10"/>
      <c r="M17" s="10"/>
      <c r="N17" s="10"/>
      <c r="O17" s="10"/>
      <c r="P17" s="22"/>
      <c r="Q17" s="10"/>
      <c r="R17" s="10"/>
      <c r="S17" s="10"/>
      <c r="T17" s="10"/>
      <c r="U17" s="10"/>
      <c r="V17" s="10"/>
      <c r="W17" s="10"/>
    </row>
    <row r="18" ht="18.75" customHeight="1" spans="1:23">
      <c r="A18" s="8" t="s">
        <v>214</v>
      </c>
      <c r="B18" s="8" t="s">
        <v>219</v>
      </c>
      <c r="C18" s="9" t="s">
        <v>218</v>
      </c>
      <c r="D18" s="8" t="s">
        <v>56</v>
      </c>
      <c r="E18" s="8" t="s">
        <v>78</v>
      </c>
      <c r="F18" s="8" t="s">
        <v>79</v>
      </c>
      <c r="G18" s="8" t="s">
        <v>216</v>
      </c>
      <c r="H18" s="8" t="s">
        <v>217</v>
      </c>
      <c r="I18" s="10">
        <v>22000</v>
      </c>
      <c r="J18" s="10">
        <v>22000</v>
      </c>
      <c r="K18" s="10">
        <v>22000</v>
      </c>
      <c r="L18" s="10"/>
      <c r="M18" s="10"/>
      <c r="N18" s="10"/>
      <c r="O18" s="10"/>
      <c r="P18" s="22"/>
      <c r="Q18" s="10"/>
      <c r="R18" s="10"/>
      <c r="S18" s="10"/>
      <c r="T18" s="10"/>
      <c r="U18" s="10"/>
      <c r="V18" s="10"/>
      <c r="W18" s="10"/>
    </row>
    <row r="19" ht="18.75" customHeight="1" spans="1:23">
      <c r="A19" s="8" t="s">
        <v>214</v>
      </c>
      <c r="B19" s="8" t="s">
        <v>219</v>
      </c>
      <c r="C19" s="9" t="s">
        <v>218</v>
      </c>
      <c r="D19" s="8" t="s">
        <v>56</v>
      </c>
      <c r="E19" s="8" t="s">
        <v>78</v>
      </c>
      <c r="F19" s="8" t="s">
        <v>79</v>
      </c>
      <c r="G19" s="8" t="s">
        <v>222</v>
      </c>
      <c r="H19" s="8" t="s">
        <v>223</v>
      </c>
      <c r="I19" s="10">
        <v>2500</v>
      </c>
      <c r="J19" s="10">
        <v>2500</v>
      </c>
      <c r="K19" s="10">
        <v>2500</v>
      </c>
      <c r="L19" s="10"/>
      <c r="M19" s="10"/>
      <c r="N19" s="10"/>
      <c r="O19" s="10"/>
      <c r="P19" s="22"/>
      <c r="Q19" s="10"/>
      <c r="R19" s="10"/>
      <c r="S19" s="10"/>
      <c r="T19" s="10"/>
      <c r="U19" s="10"/>
      <c r="V19" s="10"/>
      <c r="W19" s="10"/>
    </row>
    <row r="20" ht="18.75" customHeight="1" spans="1:23">
      <c r="A20" s="11" t="s">
        <v>32</v>
      </c>
      <c r="B20" s="11"/>
      <c r="C20" s="11"/>
      <c r="D20" s="11"/>
      <c r="E20" s="11"/>
      <c r="F20" s="11"/>
      <c r="G20" s="11"/>
      <c r="H20" s="11"/>
      <c r="I20" s="10">
        <v>105000</v>
      </c>
      <c r="J20" s="10">
        <v>105000</v>
      </c>
      <c r="K20" s="10">
        <v>105000</v>
      </c>
      <c r="L20" s="10"/>
      <c r="M20" s="10"/>
      <c r="N20" s="10"/>
      <c r="O20" s="10"/>
      <c r="P20" s="10"/>
      <c r="Q20" s="10"/>
      <c r="R20" s="10"/>
      <c r="S20" s="10"/>
      <c r="T20" s="10"/>
      <c r="U20" s="10"/>
      <c r="V20" s="10"/>
      <c r="W20" s="10"/>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4"/>
  <sheetViews>
    <sheetView showZeros="0" topLeftCell="B7" workbookViewId="0">
      <selection activeCell="F23" sqref="F23"/>
    </sheetView>
  </sheetViews>
  <sheetFormatPr defaultColWidth="8.85185185185185" defaultRowHeight="15" customHeight="1"/>
  <cols>
    <col min="1" max="1" width="44.4166666666667" customWidth="1"/>
    <col min="2" max="2" width="41.5462962962963" customWidth="1"/>
    <col min="3" max="4" width="13.8425925925926" customWidth="1"/>
    <col min="5" max="5" width="26.8425925925926" customWidth="1"/>
    <col min="6" max="8" width="10" customWidth="1"/>
    <col min="9" max="9" width="13.7037037037037" customWidth="1"/>
    <col min="10" max="10" width="27.9814814814815" customWidth="1"/>
  </cols>
  <sheetData>
    <row r="1" customHeight="1" spans="1:10">
      <c r="A1" s="19" t="s">
        <v>224</v>
      </c>
      <c r="B1" s="19"/>
      <c r="C1" s="19"/>
      <c r="D1" s="19"/>
      <c r="E1" s="19"/>
      <c r="F1" s="19"/>
      <c r="G1" s="19"/>
      <c r="H1" s="19"/>
      <c r="I1" s="19"/>
      <c r="J1" s="19"/>
    </row>
    <row r="2" ht="45" customHeight="1" spans="1:10">
      <c r="A2" s="28" t="s">
        <v>225</v>
      </c>
      <c r="B2" s="28"/>
      <c r="C2" s="28"/>
      <c r="D2" s="28"/>
      <c r="E2" s="28"/>
      <c r="F2" s="28"/>
      <c r="G2" s="28"/>
      <c r="H2" s="28"/>
      <c r="I2" s="28"/>
      <c r="J2" s="28"/>
    </row>
    <row r="3" ht="20.25" customHeight="1" spans="1:10">
      <c r="A3" s="18" t="str">
        <f>"单位名称："&amp;"新平彝族傣族自治县工商业联合会"</f>
        <v>单位名称：新平彝族傣族自治县工商业联合会</v>
      </c>
      <c r="B3" s="18"/>
      <c r="C3" s="18"/>
      <c r="D3" s="18"/>
      <c r="E3" s="18"/>
      <c r="F3" s="18"/>
      <c r="G3" s="18"/>
      <c r="H3" s="18"/>
      <c r="I3" s="18"/>
      <c r="J3" s="18"/>
    </row>
    <row r="4" ht="20.25" customHeight="1" spans="1:10">
      <c r="A4" s="29" t="s">
        <v>226</v>
      </c>
      <c r="B4" s="29" t="s">
        <v>227</v>
      </c>
      <c r="C4" s="29" t="s">
        <v>228</v>
      </c>
      <c r="D4" s="29" t="s">
        <v>229</v>
      </c>
      <c r="E4" s="29" t="s">
        <v>230</v>
      </c>
      <c r="F4" s="29" t="s">
        <v>231</v>
      </c>
      <c r="G4" s="29" t="s">
        <v>232</v>
      </c>
      <c r="H4" s="29" t="s">
        <v>233</v>
      </c>
      <c r="I4" s="29" t="s">
        <v>234</v>
      </c>
      <c r="J4" s="29" t="s">
        <v>235</v>
      </c>
    </row>
    <row r="5" ht="46.5" customHeight="1" spans="1:10">
      <c r="A5" s="29"/>
      <c r="B5" s="29"/>
      <c r="C5" s="29"/>
      <c r="D5" s="29"/>
      <c r="E5" s="29"/>
      <c r="F5" s="29"/>
      <c r="G5" s="29"/>
      <c r="H5" s="29"/>
      <c r="I5" s="29"/>
      <c r="J5" s="29"/>
    </row>
    <row r="6" ht="20.25" customHeight="1" spans="1:10">
      <c r="A6" s="30">
        <v>1</v>
      </c>
      <c r="B6" s="30">
        <v>2</v>
      </c>
      <c r="C6" s="30">
        <v>3</v>
      </c>
      <c r="D6" s="30">
        <v>4</v>
      </c>
      <c r="E6" s="30">
        <v>5</v>
      </c>
      <c r="F6" s="30">
        <v>6</v>
      </c>
      <c r="G6" s="30">
        <v>7</v>
      </c>
      <c r="H6" s="30">
        <v>8</v>
      </c>
      <c r="I6" s="30">
        <v>9</v>
      </c>
      <c r="J6" s="30">
        <v>10</v>
      </c>
    </row>
    <row r="7" ht="20.25" customHeight="1" spans="1:10">
      <c r="A7" s="22" t="s">
        <v>56</v>
      </c>
      <c r="B7" s="22"/>
      <c r="C7" s="22"/>
      <c r="E7" s="35"/>
      <c r="F7" s="35"/>
      <c r="G7" s="35"/>
      <c r="H7" s="35"/>
      <c r="I7" s="35"/>
      <c r="J7" s="35"/>
    </row>
    <row r="8" ht="20.25" customHeight="1" spans="1:10">
      <c r="A8" s="46" t="s">
        <v>213</v>
      </c>
      <c r="B8" s="47" t="s">
        <v>236</v>
      </c>
      <c r="C8" s="23"/>
      <c r="D8" s="23"/>
      <c r="E8" s="35"/>
      <c r="F8" s="35"/>
      <c r="G8" s="35"/>
      <c r="H8" s="35"/>
      <c r="I8" s="35"/>
      <c r="J8" s="35"/>
    </row>
    <row r="9" ht="20.25" customHeight="1" spans="1:10">
      <c r="A9" s="22"/>
      <c r="B9" s="47"/>
      <c r="C9" s="22" t="s">
        <v>237</v>
      </c>
      <c r="D9" s="48" t="s">
        <v>238</v>
      </c>
      <c r="E9" s="49" t="s">
        <v>239</v>
      </c>
      <c r="F9" s="36" t="s">
        <v>240</v>
      </c>
      <c r="G9" s="23" t="s">
        <v>47</v>
      </c>
      <c r="H9" s="36" t="s">
        <v>241</v>
      </c>
      <c r="I9" s="36" t="s">
        <v>242</v>
      </c>
      <c r="J9" s="49" t="s">
        <v>243</v>
      </c>
    </row>
    <row r="10" ht="20.25" customHeight="1" spans="1:10">
      <c r="A10" s="22"/>
      <c r="B10" s="47"/>
      <c r="C10" s="22" t="s">
        <v>237</v>
      </c>
      <c r="D10" s="48" t="s">
        <v>238</v>
      </c>
      <c r="E10" s="49" t="s">
        <v>244</v>
      </c>
      <c r="F10" s="36" t="s">
        <v>240</v>
      </c>
      <c r="G10" s="23" t="s">
        <v>71</v>
      </c>
      <c r="H10" s="36" t="s">
        <v>245</v>
      </c>
      <c r="I10" s="36" t="s">
        <v>242</v>
      </c>
      <c r="J10" s="49" t="s">
        <v>246</v>
      </c>
    </row>
    <row r="11" ht="20.25" customHeight="1" spans="1:10">
      <c r="A11" s="22"/>
      <c r="B11" s="47"/>
      <c r="C11" s="22" t="s">
        <v>237</v>
      </c>
      <c r="D11" s="48" t="s">
        <v>247</v>
      </c>
      <c r="E11" s="49" t="s">
        <v>248</v>
      </c>
      <c r="F11" s="36" t="s">
        <v>249</v>
      </c>
      <c r="G11" s="23" t="s">
        <v>250</v>
      </c>
      <c r="H11" s="36"/>
      <c r="I11" s="36" t="s">
        <v>251</v>
      </c>
      <c r="J11" s="49" t="s">
        <v>252</v>
      </c>
    </row>
    <row r="12" ht="20.25" customHeight="1" spans="1:10">
      <c r="A12" s="22"/>
      <c r="B12" s="47"/>
      <c r="C12" s="22" t="s">
        <v>253</v>
      </c>
      <c r="D12" s="48" t="s">
        <v>254</v>
      </c>
      <c r="E12" s="49" t="s">
        <v>255</v>
      </c>
      <c r="F12" s="36" t="s">
        <v>249</v>
      </c>
      <c r="G12" s="23" t="s">
        <v>256</v>
      </c>
      <c r="H12" s="36"/>
      <c r="I12" s="36" t="s">
        <v>251</v>
      </c>
      <c r="J12" s="49" t="s">
        <v>257</v>
      </c>
    </row>
    <row r="13" ht="20.25" customHeight="1" spans="1:10">
      <c r="A13" s="22"/>
      <c r="B13" s="47"/>
      <c r="C13" s="22" t="s">
        <v>253</v>
      </c>
      <c r="D13" s="48" t="s">
        <v>254</v>
      </c>
      <c r="E13" s="49" t="s">
        <v>258</v>
      </c>
      <c r="F13" s="36" t="s">
        <v>240</v>
      </c>
      <c r="G13" s="23" t="s">
        <v>259</v>
      </c>
      <c r="H13" s="36" t="s">
        <v>260</v>
      </c>
      <c r="I13" s="36" t="s">
        <v>242</v>
      </c>
      <c r="J13" s="49" t="s">
        <v>261</v>
      </c>
    </row>
    <row r="14" ht="20.25" customHeight="1" spans="1:10">
      <c r="A14" s="22"/>
      <c r="B14" s="47"/>
      <c r="C14" s="22" t="s">
        <v>253</v>
      </c>
      <c r="D14" s="48" t="s">
        <v>262</v>
      </c>
      <c r="E14" s="49" t="s">
        <v>263</v>
      </c>
      <c r="F14" s="36" t="s">
        <v>249</v>
      </c>
      <c r="G14" s="23" t="s">
        <v>264</v>
      </c>
      <c r="H14" s="36"/>
      <c r="I14" s="36" t="s">
        <v>251</v>
      </c>
      <c r="J14" s="49" t="s">
        <v>265</v>
      </c>
    </row>
    <row r="15" ht="20.25" customHeight="1" spans="1:10">
      <c r="A15" s="22"/>
      <c r="B15" s="47"/>
      <c r="C15" s="22" t="s">
        <v>266</v>
      </c>
      <c r="D15" s="48" t="s">
        <v>267</v>
      </c>
      <c r="E15" s="49" t="s">
        <v>268</v>
      </c>
      <c r="F15" s="36" t="s">
        <v>269</v>
      </c>
      <c r="G15" s="23" t="s">
        <v>270</v>
      </c>
      <c r="H15" s="36" t="s">
        <v>271</v>
      </c>
      <c r="I15" s="36" t="s">
        <v>242</v>
      </c>
      <c r="J15" s="49" t="s">
        <v>272</v>
      </c>
    </row>
    <row r="16" ht="20.25" customHeight="1" spans="1:10">
      <c r="A16" s="46" t="s">
        <v>218</v>
      </c>
      <c r="B16" s="47" t="s">
        <v>273</v>
      </c>
      <c r="C16" s="22"/>
      <c r="D16" s="22"/>
      <c r="E16" s="22"/>
      <c r="F16" s="22"/>
      <c r="G16" s="22"/>
      <c r="H16" s="22"/>
      <c r="I16" s="22"/>
      <c r="J16" s="22"/>
    </row>
    <row r="17" ht="20.25" customHeight="1" spans="1:10">
      <c r="A17" s="22"/>
      <c r="B17" s="47"/>
      <c r="C17" s="22" t="s">
        <v>237</v>
      </c>
      <c r="D17" s="48" t="s">
        <v>238</v>
      </c>
      <c r="E17" s="49" t="s">
        <v>274</v>
      </c>
      <c r="F17" s="36" t="s">
        <v>249</v>
      </c>
      <c r="G17" s="23" t="s">
        <v>48</v>
      </c>
      <c r="H17" s="36" t="s">
        <v>241</v>
      </c>
      <c r="I17" s="36" t="s">
        <v>242</v>
      </c>
      <c r="J17" s="49" t="s">
        <v>275</v>
      </c>
    </row>
    <row r="18" ht="20.25" customHeight="1" spans="1:10">
      <c r="A18" s="22"/>
      <c r="B18" s="47"/>
      <c r="C18" s="22" t="s">
        <v>237</v>
      </c>
      <c r="D18" s="48" t="s">
        <v>238</v>
      </c>
      <c r="E18" s="49" t="s">
        <v>276</v>
      </c>
      <c r="F18" s="36" t="s">
        <v>240</v>
      </c>
      <c r="G18" s="23" t="s">
        <v>277</v>
      </c>
      <c r="H18" s="36" t="s">
        <v>278</v>
      </c>
      <c r="I18" s="36" t="s">
        <v>242</v>
      </c>
      <c r="J18" s="49" t="s">
        <v>279</v>
      </c>
    </row>
    <row r="19" ht="20.25" customHeight="1" spans="1:10">
      <c r="A19" s="22"/>
      <c r="B19" s="47"/>
      <c r="C19" s="22" t="s">
        <v>237</v>
      </c>
      <c r="D19" s="48" t="s">
        <v>238</v>
      </c>
      <c r="E19" s="49" t="s">
        <v>280</v>
      </c>
      <c r="F19" s="36" t="s">
        <v>240</v>
      </c>
      <c r="G19" s="23" t="s">
        <v>281</v>
      </c>
      <c r="H19" s="36" t="s">
        <v>282</v>
      </c>
      <c r="I19" s="36" t="s">
        <v>242</v>
      </c>
      <c r="J19" s="49" t="s">
        <v>283</v>
      </c>
    </row>
    <row r="20" ht="20.25" customHeight="1" spans="1:10">
      <c r="A20" s="22"/>
      <c r="B20" s="47"/>
      <c r="C20" s="22" t="s">
        <v>237</v>
      </c>
      <c r="D20" s="48" t="s">
        <v>247</v>
      </c>
      <c r="E20" s="49" t="s">
        <v>284</v>
      </c>
      <c r="F20" s="36" t="s">
        <v>240</v>
      </c>
      <c r="G20" s="23" t="s">
        <v>285</v>
      </c>
      <c r="H20" s="36" t="s">
        <v>260</v>
      </c>
      <c r="I20" s="36" t="s">
        <v>242</v>
      </c>
      <c r="J20" s="49" t="s">
        <v>286</v>
      </c>
    </row>
    <row r="21" ht="20.25" customHeight="1" spans="1:10">
      <c r="A21" s="22"/>
      <c r="B21" s="47"/>
      <c r="C21" s="22" t="s">
        <v>253</v>
      </c>
      <c r="D21" s="48" t="s">
        <v>254</v>
      </c>
      <c r="E21" s="49" t="s">
        <v>287</v>
      </c>
      <c r="F21" s="36" t="s">
        <v>240</v>
      </c>
      <c r="G21" s="23" t="s">
        <v>288</v>
      </c>
      <c r="H21" s="36"/>
      <c r="I21" s="36" t="s">
        <v>251</v>
      </c>
      <c r="J21" s="49" t="s">
        <v>289</v>
      </c>
    </row>
    <row r="22" ht="20.25" customHeight="1" spans="1:10">
      <c r="A22" s="22"/>
      <c r="B22" s="47"/>
      <c r="C22" s="22" t="s">
        <v>253</v>
      </c>
      <c r="D22" s="48" t="s">
        <v>254</v>
      </c>
      <c r="E22" s="49" t="s">
        <v>290</v>
      </c>
      <c r="F22" s="36" t="s">
        <v>240</v>
      </c>
      <c r="G22" s="23" t="s">
        <v>288</v>
      </c>
      <c r="H22" s="36"/>
      <c r="I22" s="36" t="s">
        <v>251</v>
      </c>
      <c r="J22" s="49" t="s">
        <v>291</v>
      </c>
    </row>
    <row r="23" ht="20.25" customHeight="1" spans="1:10">
      <c r="A23" s="22"/>
      <c r="B23" s="47"/>
      <c r="C23" s="22" t="s">
        <v>292</v>
      </c>
      <c r="D23" s="48" t="s">
        <v>293</v>
      </c>
      <c r="E23" s="49" t="s">
        <v>294</v>
      </c>
      <c r="F23" s="36" t="s">
        <v>240</v>
      </c>
      <c r="G23" s="23" t="s">
        <v>295</v>
      </c>
      <c r="H23" s="36" t="s">
        <v>260</v>
      </c>
      <c r="I23" s="36" t="s">
        <v>242</v>
      </c>
      <c r="J23" s="49" t="s">
        <v>296</v>
      </c>
    </row>
    <row r="24" ht="20.25" customHeight="1" spans="1:10">
      <c r="A24" s="22"/>
      <c r="B24" s="47"/>
      <c r="C24" s="22" t="s">
        <v>266</v>
      </c>
      <c r="D24" s="48" t="s">
        <v>267</v>
      </c>
      <c r="E24" s="49" t="s">
        <v>297</v>
      </c>
      <c r="F24" s="36" t="s">
        <v>269</v>
      </c>
      <c r="G24" s="23" t="s">
        <v>298</v>
      </c>
      <c r="H24" s="36" t="s">
        <v>299</v>
      </c>
      <c r="I24" s="36" t="s">
        <v>242</v>
      </c>
      <c r="J24" s="49" t="s">
        <v>300</v>
      </c>
    </row>
  </sheetData>
  <mergeCells count="15">
    <mergeCell ref="A1:J1"/>
    <mergeCell ref="A2:J2"/>
    <mergeCell ref="A3:J3"/>
    <mergeCell ref="A4:A5"/>
    <mergeCell ref="B4:B5"/>
    <mergeCell ref="B8:B15"/>
    <mergeCell ref="B16:B23"/>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李俊陵</cp:lastModifiedBy>
  <dcterms:created xsi:type="dcterms:W3CDTF">2026-03-11T03:21:00Z</dcterms:created>
  <dcterms:modified xsi:type="dcterms:W3CDTF">2026-03-11T06:56:00Z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A7B7038E86E149568DE4BFB297BEB9CF_12</vt:lpwstr>
  </property>
  <property fmtid="{D5CDD505-2E9C-101B-9397-08002B2CF9AE}" pid="3" name="KSOProductBuildVer">
    <vt:lpwstr>2052-12.1.0.21915</vt:lpwstr>
  </property>
</Properties>
</file>