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<sst xmlns="http://schemas.openxmlformats.org/spreadsheetml/2006/main" count="1247" uniqueCount="448">
  <si>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</si>
  <si>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</si>
  <si>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</si>
  <si>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</si>
  <si>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</si>
  <si>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</si>
  <si>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</si>
  <si>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</si>
  <si>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</si>
  <si>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</si>
  <si>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</si>
  <si>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</si>
  <si>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</si>
  <si>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</si>
  <si>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</si>
  <si>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</si>
  <si>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</si>
  <si>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</si>
  <si>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</si>
  <si>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</si>
  <si>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</si>
  <si>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</si>
  <si>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</si>
  <si>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</si>
  <si>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</si>
  <si>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</si>
  <si>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</si>
  <si>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</si>
  <si>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</si>
  <si>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</si>
  <si>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</si>
  <si>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</si>
  <si>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</si>
  <si>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</si>
  <si>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</si>
  <si>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</si>
  <si>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</si>
  <si>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</si>
  <si>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</si>
  <si>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</si>
  <si>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</si>
  <si>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</si>
  <si>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</si>
  <si>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</si>
  <si>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</si>
  <si>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</si>
  <si>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</si>
  <si>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</si>
  <si>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</si>
  <si>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</si>
  <si>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</si>
  <si>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</si>
  <si>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</si>
  <si>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</si>
  <si>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</si>
  <si>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117001</t>
  </si>
  <si>
    <t>新平彝族傣族自治县人力资源和社会保障局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</si>
  <si>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</si>
  <si>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</si>
  <si>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</si>
  <si>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</si>
  <si>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</si>
  <si>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</si>
  <si>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</si>
  <si>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</si>
  <si>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</si>
  <si>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</si>
  <si>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</si>
  <si>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</si>
  <si>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</si>
  <si>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</si>
  <si>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</si>
  <si>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</si>
  <si>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20136</t>
  </si>
  <si>
    <t>其他共产党事务支出</t>
  </si>
  <si>
    <t>2013699</t>
  </si>
  <si>
    <t>208</t>
  </si>
  <si>
    <t>社会保障和就业支出</t>
  </si>
  <si>
    <t>20801</t>
  </si>
  <si>
    <t>人力资源和社会保障管理事务</t>
  </si>
  <si>
    <t>2080101</t>
  </si>
  <si>
    <t>行政运行</t>
  </si>
  <si>
    <t>2080112</t>
  </si>
  <si>
    <t>劳动人事争议调解仲裁</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</si>
  <si>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</si>
  <si>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</si>
  <si>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</si>
  <si>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</si>
  <si>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</si>
  <si>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</si>
  <si>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</si>
  <si>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</si>
  <si>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</si>
  <si>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</si>
  <si>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</si>
  <si>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</si>
  <si>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</si>
  <si>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</si>
  <si>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</si>
  <si>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</si>
  <si>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</si>
  <si>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</si>
  <si>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</si>
  <si>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</si>
  <si>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</si>
  <si>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</si>
  <si>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</si>
  <si>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</si>
  <si>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</si>
  <si>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</si>
  <si>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</si>
  <si>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</si>
  <si>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</si>
  <si>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</si>
  <si>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</si>
  <si>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</si>
  <si>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</si>
  <si>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</si>
  <si>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</si>
  <si>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</si>
  <si>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</si>
  <si>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</si>
  <si>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</si>
  <si>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</si>
  <si>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</si>
  <si>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</si>
  <si>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</si>
  <si>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</si>
  <si>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</si>
  <si>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</si>
  <si>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</si>
  <si>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</si>
  <si>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</si>
  <si>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</si>
  <si>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</si>
  <si>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</si>
  <si>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</si>
  <si>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</si>
  <si>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</si>
  <si>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</si>
  <si>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</si>
  <si>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</si>
  <si>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</si>
  <si>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</si>
  <si>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</si>
  <si>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</si>
  <si>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</si>
  <si>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</si>
  <si>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</si>
  <si>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</si>
  <si>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</si>
  <si>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</si>
  <si>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</si>
  <si>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</si>
  <si>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</si>
  <si>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</si>
  <si>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</si>
  <si>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</si>
  <si>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530427210000000015130</t>
  </si>
  <si>
    <t>一般公用经费</t>
  </si>
  <si>
    <t>30201</t>
  </si>
  <si>
    <t>办公费</t>
  </si>
  <si>
    <t>30205</t>
  </si>
  <si>
    <t>水费</t>
  </si>
  <si>
    <t>30206</t>
  </si>
  <si>
    <t>电费</t>
  </si>
  <si>
    <t>30207</t>
  </si>
  <si>
    <t>邮电费</t>
  </si>
  <si>
    <t>30211</t>
  </si>
  <si>
    <t>差旅费</t>
  </si>
  <si>
    <t>30213</t>
  </si>
  <si>
    <t>维修（护）费</t>
  </si>
  <si>
    <t>30215</t>
  </si>
  <si>
    <t>会议费</t>
  </si>
  <si>
    <t>30227</t>
  </si>
  <si>
    <t>委托业务费</t>
  </si>
  <si>
    <t>31002</t>
  </si>
  <si>
    <t>办公设备购置</t>
  </si>
  <si>
    <t>530427210000000015259</t>
  </si>
  <si>
    <t>行政人员工资支出</t>
  </si>
  <si>
    <t>30101</t>
  </si>
  <si>
    <t>基本工资</t>
  </si>
  <si>
    <t>30102</t>
  </si>
  <si>
    <t>津贴补贴</t>
  </si>
  <si>
    <t>530427210000000015260</t>
  </si>
  <si>
    <t>事业人员工资支出</t>
  </si>
  <si>
    <t>30107</t>
  </si>
  <si>
    <t>绩效工资</t>
  </si>
  <si>
    <t>530427210000000015261</t>
  </si>
  <si>
    <t>社会保障缴费</t>
  </si>
  <si>
    <t>30112</t>
  </si>
  <si>
    <t>其他社会保障缴费</t>
  </si>
  <si>
    <t>30108</t>
  </si>
  <si>
    <t>机关事业单位基本养老保险缴费</t>
  </si>
  <si>
    <t>30110</t>
  </si>
  <si>
    <t>职工基本医疗保险缴费</t>
  </si>
  <si>
    <t>30111</t>
  </si>
  <si>
    <t>公务员医疗补助缴费</t>
  </si>
  <si>
    <t>530427210000000015262</t>
  </si>
  <si>
    <t>30113</t>
  </si>
  <si>
    <t>530427210000000015265</t>
  </si>
  <si>
    <t>公车购置及运维费</t>
  </si>
  <si>
    <t>30231</t>
  </si>
  <si>
    <t>公务用车运行维护费</t>
  </si>
  <si>
    <t>530427210000000015266</t>
  </si>
  <si>
    <t>行政人员公务交通补贴</t>
  </si>
  <si>
    <t>30239</t>
  </si>
  <si>
    <t>其他交通费用</t>
  </si>
  <si>
    <t>530427210000000015267</t>
  </si>
  <si>
    <t>工会经费</t>
  </si>
  <si>
    <t>30228</t>
  </si>
  <si>
    <t>530427231100001273536</t>
  </si>
  <si>
    <t>30217</t>
  </si>
  <si>
    <t>530427231100001458287</t>
  </si>
  <si>
    <t>公务员基础绩效奖</t>
  </si>
  <si>
    <t>30103</t>
  </si>
  <si>
    <t>奖金</t>
  </si>
  <si>
    <t>530427231100001458311</t>
  </si>
  <si>
    <t>奖励性绩效工资(地方)</t>
  </si>
  <si>
    <t>530427231100001458313</t>
  </si>
  <si>
    <t>退休干部公用经费</t>
  </si>
  <si>
    <t>30216</t>
  </si>
  <si>
    <t>培训费</t>
  </si>
  <si>
    <t>30299</t>
  </si>
  <si>
    <t>其他商品和服务支出</t>
  </si>
  <si>
    <t>530427261100004913151</t>
  </si>
  <si>
    <t>编外人员经费</t>
  </si>
  <si>
    <t>30199</t>
  </si>
  <si>
    <t>其他工资福利支出</t>
  </si>
  <si>
    <t>预算05-1表</t>
  </si>
  <si>
    <t>2026年部门项目支出预算表</t>
  </si>
  <si>
    <t>项目分类</t>
  </si>
  <si>
    <t>项目单位</t>
  </si>
  <si>
    <t>经济科目编码</t>
  </si>
  <si>
    <t>本年拨款</t>
  </si>
  <si>
    <t>其中：本次下达</t>
  </si>
  <si>
    <t>机关事业单位职工遗属补助资金</t>
  </si>
  <si>
    <t>312 民生类</t>
  </si>
  <si>
    <t>530427261100004951035</t>
  </si>
  <si>
    <t>30305</t>
  </si>
  <si>
    <t>生活补助</t>
  </si>
  <si>
    <t>人社局党组织党建工作经费</t>
  </si>
  <si>
    <t>530427210000000016820</t>
  </si>
  <si>
    <t>人社专项业务工作经费</t>
  </si>
  <si>
    <t>311 专项业务类</t>
  </si>
  <si>
    <t>530427210000000015009</t>
  </si>
  <si>
    <t>30226</t>
  </si>
  <si>
    <t>劳务费</t>
  </si>
  <si>
    <t>县人社局离退休党支部工作经费</t>
  </si>
  <si>
    <t>313 事业发展类</t>
  </si>
  <si>
    <t>530427210000000007491</t>
  </si>
  <si>
    <t>新平县一站式劳动争议多元解纷平台建设项目经费</t>
  </si>
  <si>
    <t>530427261100005142358</t>
  </si>
  <si>
    <t>30202</t>
  </si>
  <si>
    <t>印刷费</t>
  </si>
  <si>
    <t>30902</t>
  </si>
  <si>
    <t>31003</t>
  </si>
  <si>
    <t>专用设备购置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</si>
  <si>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</si>
  <si>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</si>
  <si>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</si>
  <si>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</si>
  <si>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</si>
  <si>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</si>
  <si>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</si>
  <si>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</si>
  <si>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</si>
  <si>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</si>
  <si>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</si>
  <si>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</si>
  <si>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 年完成遗属补助资金管理基础建设、信息核查与服务体系搭建，实现补助对象精准识别、资金合规发放、政策初步普及，遗属满意度达 88% 以上，为中长期目标落地奠定基础。</t>
  </si>
  <si>
    <t>产出指标</t>
  </si>
  <si>
    <t>数量指标</t>
  </si>
  <si>
    <t>遗属补助发放人数</t>
  </si>
  <si>
    <t>=</t>
  </si>
  <si>
    <t>人</t>
  </si>
  <si>
    <t>定量指标</t>
  </si>
  <si>
    <t>反映遗属补助实际发放人数，确保应保尽保。</t>
  </si>
  <si>
    <t>质量指标</t>
  </si>
  <si>
    <t>补助对象识别准确率</t>
  </si>
  <si>
    <t>100</t>
  </si>
  <si>
    <t>%</t>
  </si>
  <si>
    <t xml:space="preserve">反映发放的准确率。
</t>
  </si>
  <si>
    <t>时效指标</t>
  </si>
  <si>
    <t>补助资金发放及时率</t>
  </si>
  <si>
    <t>&gt;=</t>
  </si>
  <si>
    <t>95</t>
  </si>
  <si>
    <t xml:space="preserve">反映遗属补助发放的及时性
</t>
  </si>
  <si>
    <t>效益指标</t>
  </si>
  <si>
    <t>社会效益</t>
  </si>
  <si>
    <t>遗属权益保障率</t>
  </si>
  <si>
    <t>反映遗属合法权益维护情况，体现社会保障政策效果。</t>
  </si>
  <si>
    <t>遗属月均收入增加额</t>
  </si>
  <si>
    <t>元</t>
  </si>
  <si>
    <t>反映补助资金对遗属收入的实际改善效果。</t>
  </si>
  <si>
    <t>满意度指标</t>
  </si>
  <si>
    <t>服务对象满意度</t>
  </si>
  <si>
    <t>遗属综合满意度</t>
  </si>
  <si>
    <t>反映遗属对补助政策、服务质量的满意程度。</t>
  </si>
  <si>
    <t>群众对补助政策满意度</t>
  </si>
  <si>
    <t>反映社会公众对遗属补助政策的认可程度。</t>
  </si>
  <si>
    <t>2026年落实从严教育管理退休党员的主体责任,，增强退休党员组织纪律观念，做到自觉用党内法规规范自己的言行,严格遵守党的政治纪律和政治规矩,自觉尊崇贯彻维护党章,树牢 “四个意识”,坚定 “四个自信”,做到“两个维护”。组织退休党员经常性学习习近平新时代中国特色社会主义思想和党章党规,让退休党员接受严格的党内政治生活锻炼,用党的创新理论武装头脑,坚定理想信念，提高党性修养。每月自觉按时足额交纳党费,每季度定期组织教育培训，规范党支部建设，积极争创“五有五好”示范党支部。同时根据《新平县离退休干部党组织工作经费使用管理办法（试行）》要求做好离退休干部党组织工作经费预算，积极兑现我单位离退休支部（副）书记、委员工作补贴。</t>
  </si>
  <si>
    <t>支部书记委员工作补贴兑现率</t>
  </si>
  <si>
    <t>99</t>
  </si>
  <si>
    <t>反映离退休支部（副）书记、委员工作补贴按时足额兑现情况</t>
  </si>
  <si>
    <t>离退休党支部组织培训期数</t>
  </si>
  <si>
    <t>次</t>
  </si>
  <si>
    <t>反映离退休党支部组织培训情况</t>
  </si>
  <si>
    <t>培训内容掌握率</t>
  </si>
  <si>
    <t>90</t>
  </si>
  <si>
    <t>反映离退休党员对培训内容的掌握情况</t>
  </si>
  <si>
    <t>离退休党员培训参与率</t>
  </si>
  <si>
    <t>反映离退休党员参与培训的情况</t>
  </si>
  <si>
    <t>经济效益</t>
  </si>
  <si>
    <t>经费使用合规率</t>
  </si>
  <si>
    <t>反映离退休党支部工作经费使用符合财务制度和管理办法要求的情况</t>
  </si>
  <si>
    <t>提升离退休干部的政治思想建设</t>
  </si>
  <si>
    <t>提升</t>
  </si>
  <si>
    <t>定性指标</t>
  </si>
  <si>
    <t>反映项目实施对离退休干部的政治思想建设的提高情况。</t>
  </si>
  <si>
    <t>离退休党员满意度</t>
  </si>
  <si>
    <t>反映离退休人员对教育学习活动的满意程度。</t>
  </si>
  <si>
    <t>（一）经济效益
通过优化劳动争议处理流程，缩短维权周期，降低劳动者维权成本和企业用工纠纷应对成本，减少因劳动争议引发的企业生产经营中断等损失，间接提升县域企业经营效益，同时优化营商环境，吸引更多企业入驻，助力县域经济高质量发展。
（二）社会效益
1.实现劳动争议“一站受理、多元化解”，有效维护劳动者合法权益和用人单位正当利益。
2.构建全链条劳动争议预防模式，从源头减少劳动争议案件发生率，促进县域劳动关系和谐稳定，维护社会安定有序。
（三）可持续影响
1.形成工会、人社、法院三方长效联动机制，建立起标准化的劳动争议多元化解流程和服务体系，为后续劳动争议化解工作提供可复制、可推广的模式。
2.提升县域劳动争议治理能力现代化水平，为长期维护劳动关系和谐稳定筑牢基础，持续为县域经济社会发展提供稳定的劳动关系保障。</t>
  </si>
  <si>
    <t>实体解纷中心功能区覆盖数</t>
  </si>
  <si>
    <t>个</t>
  </si>
  <si>
    <t>建设实体解纷中心并实现接待咨询、调解协商、仲裁准备、法律援助功能全覆盖</t>
  </si>
  <si>
    <t>硬件设备采购种类数</t>
  </si>
  <si>
    <t>采购安装会议桌椅、音视频监控设备、调解室台式电脑等10类硬件设备。</t>
  </si>
  <si>
    <t>调解制度上墙数量</t>
  </si>
  <si>
    <t>平方米</t>
  </si>
  <si>
    <t>张贴劳动争议调解流程、三方联动职责、当事人权利义务等制度文件。</t>
  </si>
  <si>
    <t>硬件设备正常运行率</t>
  </si>
  <si>
    <t>采购的硬件设备经调试后可稳定投入使用。</t>
  </si>
  <si>
    <t>案件平均处理周期</t>
  </si>
  <si>
    <t>15</t>
  </si>
  <si>
    <t>通过平台处理劳动争议的平均时长对比传统模式的降幅。</t>
  </si>
  <si>
    <t>劳动争议案件发生率降幅</t>
  </si>
  <si>
    <t>县域内劳动争议案件数量较上一年的下降幅度。</t>
  </si>
  <si>
    <t>劳动者满意度</t>
  </si>
  <si>
    <t>接受平台服务的劳动者对服务质量的满意程度。</t>
  </si>
  <si>
    <t>2026年人社局党支部将深入贯彻落实党的二十大和十九届三中、四中、五中全会精神，认真落实中央关于全面从严治党的战略部署，贯彻新时代党的建设总要求，坚持稳中求进工作总基调，以党的政治建设为统领，增强“四个意识”、坚定“四个自信”、做到“两个维护”。按照《中国共产党党和国家机关基层组织工作条例》、《关于印发12类党支部规范化建设标准的通知》、关于贯彻落实《中共玉溪市委关于加强和改进全市机关党的建设的实施意见》的通知精神，以“两学一做”学习教育常态化制度化、深入开展“不忘初心、牢记使命”主题教育为抓手，认真开展““三会一课””、主题党日活动，深入推进“党员积分制”工作和结对共建工作。筑牢基层党建工作基础，切实增强基层党组织的战斗力、凝聚力和创造力。建设学习型、服务型、创新型基层党组织。教育培训党员、入党积极分子、发展对象和党务工作者；订阅购买用于开展党员教育的报刊、资料；走访慰问困难党员;召开党内会议,开展党的组织生活、主题活动和专项活动。</t>
  </si>
  <si>
    <t>党员</t>
  </si>
  <si>
    <t>35</t>
  </si>
  <si>
    <t>反映人社局党员队伍规模，确保党组织有足够的人员基础开展工作。</t>
  </si>
  <si>
    <t>“三会一课”完成率</t>
  </si>
  <si>
    <t>反映人社局党组织“三会一课”制度落实完成情况；“三会一课”完成率=实际完成次数/计划完成次数*100%</t>
  </si>
  <si>
    <t>党风廉政建设完成率</t>
  </si>
  <si>
    <t>反映人社局党组织党风廉政建设完成情况；党风廉政建设考核分数/考核总分*100%</t>
  </si>
  <si>
    <t>党员培训覆盖率</t>
  </si>
  <si>
    <t>反映党员教育培训普及情况，覆盖率=参加培训党员数/党员总数×100%</t>
  </si>
  <si>
    <t>党组织工作质量</t>
  </si>
  <si>
    <t>提高</t>
  </si>
  <si>
    <t>反映人社局党组织年度工作任务是否完成及质量是否提升</t>
  </si>
  <si>
    <t>可持续影响</t>
  </si>
  <si>
    <t>党员综合素质</t>
  </si>
  <si>
    <t>反映党员队伍整体素质提升情况，通过民主评议结果体现</t>
  </si>
  <si>
    <t>党员及服务对象满意度</t>
  </si>
  <si>
    <t>反映党员及服务对象对党组织的满意度，满意率=满意人数/调查总人数*100%</t>
  </si>
  <si>
    <t>1.严格按照《中共玉溪市委组织部 玉溪市人力资源和社会保障局关于进一步规范事业单位公开招聘工作的实施意见》（玉人社发〔2012〕54号）和《中共玉溪市委组织部 玉溪市人力资源和社会保障局关于进一步规范玉溪市事业单位提前招聘工作人员的通知》要求，规范开展2026年事业单位工作人员公开招聘及提前招聘工作；2.按照《关于进一步规范县直事业单位人员选调工作的通知》要求，开展事业单位公开选调工作；3.与省市同步，做好事业单位人事管理信息平台建设工作，积极落实各项国家和省、市工资福利政策，规范做好津补贴审批，工资正常晋升等工作，保障企、事业单位职工待遇享受权益；4.贯彻落实《保障农民工工资支付条例》，切实落实政府属地责任，健全完善领导协调机制；加强政府投资项目和国企项目监管；健全完善欠薪应急处置机制；开展保障农民工工资支付工作年度考核，建立完善工作督查督导制度；认真落实部门监管责任，规范工程建设市场秩序；组织开展专项整治行动；加强行政执法与刑事司法衔接；加大欠薪失信联合惩戒力度；依法解决欠薪争议纠纷；全面落实工程建设领域工资支付保障制度；5.切实做好网络与信息安全保障工作，维护人社业务专网的安全与稳定；6.加强干部职工政策法规、职业道德、业务知识和信息化管理能力培训；7.根据《关于健全法律顾问制度的实施意见》的通知要求，聘请1名法律顾问；8.定期利用网络、报刊、广播、电视等多种媒介，全方位多角度宣传人力资源社会保障法律法规和政策举措。</t>
  </si>
  <si>
    <t>事业单位公开招聘考试次数</t>
  </si>
  <si>
    <t>1.00</t>
  </si>
  <si>
    <t>反映预算部门组织事业单位公开招聘次数</t>
  </si>
  <si>
    <t>人事业务培训</t>
  </si>
  <si>
    <t>反映举办人事专项业务培训次数</t>
  </si>
  <si>
    <t>招聘人员合格率</t>
  </si>
  <si>
    <t>反映事业单位招聘人员政审及考核合格情况，招聘人员合格率=合格人数/招聘总人数*100%</t>
  </si>
  <si>
    <t>劳动保障监察举报投诉案件结案率</t>
  </si>
  <si>
    <t>反映劳动监察工作人员执法情况，结案率=已结案件数/总案件数*100%</t>
  </si>
  <si>
    <t>高校毕业生就业情况</t>
  </si>
  <si>
    <t>反映事业单位公开招聘提高大学生就业情况</t>
  </si>
  <si>
    <t>农民工及群众满意度</t>
  </si>
  <si>
    <t>反映农民工、群众对人社经办业务的满意度，满意率=满意人数/调查总人数*100%</t>
  </si>
  <si>
    <t>高校毕业生满意度</t>
  </si>
  <si>
    <t>反映高校毕业生对人社经办业务的满意度，满意率=满意人数/调查总人数*100%</t>
  </si>
  <si>
    <t>预算06表</t>
  </si>
  <si>
    <t>2026年部门政府性基金预算支出预算表</t>
  </si>
  <si>
    <t>政府性基金预算支出</t>
  </si>
  <si>
    <t>备注：本单位无此事项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</si>
  <si>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</si>
  <si>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</si>
  <si>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</si>
  <si>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</si>
  <si>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</si>
  <si>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</si>
  <si>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</si>
  <si>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</si>
  <si>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</si>
  <si>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</si>
  <si>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</si>
  <si>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</si>
  <si>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汽油</t>
  </si>
  <si>
    <t>升</t>
  </si>
  <si>
    <t>机动车保险服务</t>
  </si>
  <si>
    <t>车辆维修费</t>
  </si>
  <si>
    <t>劳动监察仲裁调解执法记录仪</t>
  </si>
  <si>
    <t>复印机</t>
  </si>
  <si>
    <t>音视频监控设备</t>
  </si>
  <si>
    <t>电脑</t>
  </si>
  <si>
    <t>档案柜</t>
  </si>
  <si>
    <t>椅子</t>
  </si>
  <si>
    <t>打印机</t>
  </si>
  <si>
    <t>复印纸</t>
  </si>
  <si>
    <t>组</t>
  </si>
  <si>
    <t>文件柜</t>
  </si>
  <si>
    <t>预算08表</t>
  </si>
  <si>
    <t>2026年部门政府购买服务预算表</t>
  </si>
  <si>
    <t>政府购买服务项目</t>
  </si>
  <si>
    <t>政府购买服务目录</t>
  </si>
  <si>
    <t>政府购买服务指导性目录代码</t>
  </si>
  <si>
    <t>人社专项业务工作</t>
  </si>
  <si>
    <t>B0101 法律顾问服务</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</si>
  <si>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</si>
  <si>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</si>
  <si>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</si>
  <si>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</si>
  <si>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</si>
  <si>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</si>
  <si>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</si>
  <si>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</si>
  <si>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</si>
  <si>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</si>
  <si>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</si>
  <si>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</si>
  <si>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</si>
  <si>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</si>
  <si>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</si>
  <si>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</si>
  <si>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</si>
  <si>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12</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</si>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</sst>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2">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2" fillId="0" borderId="2" xfId="50" applyNumberFormat="1" applyFont="1" applyBorder="1" applyAlignment="1">
      <alignment horizontal="center" vertical="center" wrapText="1"/>
    </xf>
    <xf numFmtId="49" fontId="2" fillId="0" borderId="3" xfId="50" applyNumberFormat="1" applyFont="1" applyBorder="1" applyAlignment="1">
      <alignment horizontal="center" vertical="center" wrapText="1"/>
    </xf>
    <xf numFmtId="49" fontId="2" fillId="0" borderId="2" xfId="50" applyNumberFormat="1" applyFont="1" applyBorder="1">
      <alignment horizontal="left" vertical="center" wrapText="1"/>
    </xf>
    <xf numFmtId="49" fontId="2" fillId="0" borderId="3" xfId="50" applyNumberFormat="1" applyFont="1" applyBorder="1">
      <alignment horizontal="left" vertical="center" wrapText="1"/>
    </xf>
    <xf numFmtId="0" fontId="0" fillId="0" borderId="3" xfId="0" applyFont="1" applyBorder="1">
      <alignment vertical="top"/>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5" xfId="0" applyFont="1" applyBorder="1" applyAlignment="1">
      <alignment horizontal="left" vertical="center"/>
    </xf>
    <xf numFmtId="0" fontId="10" fillId="0" borderId="5"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14" fillId="0" borderId="7" xfId="0" applyFont="1" applyBorder="1" applyAlignment="1">
      <alignment horizontal="center" vertical="center"/>
    </xf>
    <xf numFmtId="0" fontId="7" fillId="0" borderId="4" xfId="0" applyFont="1" applyBorder="1" applyAlignment="1">
      <alignment horizontal="center" vertical="center"/>
    </xf>
    <xf numFmtId="0" fontId="10" fillId="0" borderId="5"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3" sqref="A3:B3"/>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"单位名称："&amp;"新平彝族傣族自治县人力资源和社会保障局"</f>
        <v>单位名称：新平彝族傣族自治县人力资源和社会保障局</v>
      </c>
      <c r="B3" s="4"/>
      <c r="C3" s="69"/>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6934088</v>
      </c>
      <c r="C7" s="14" t="str">
        <f>"一"&amp;"、"&amp;"一般公共服务支出"</f>
        <v>一、一般公共服务支出</v>
      </c>
      <c r="D7" s="16">
        <v>18120</v>
      </c>
    </row>
    <row r="8" ht="22.5" customHeight="1" spans="1:4">
      <c r="A8" s="14" t="s">
        <v>9</v>
      </c>
      <c r="B8" s="16"/>
      <c r="C8" s="14" t="str">
        <f>"二"&amp;"、"&amp;"社会保障和就业支出"</f>
        <v>二、社会保障和就业支出</v>
      </c>
      <c r="D8" s="16">
        <v>5843338</v>
      </c>
    </row>
    <row r="9" ht="22.5" customHeight="1" spans="1:4">
      <c r="A9" s="14" t="s">
        <v>10</v>
      </c>
      <c r="B9" s="16"/>
      <c r="C9" s="14" t="str">
        <f>"三"&amp;"、"&amp;"卫生健康支出"</f>
        <v>三、卫生健康支出</v>
      </c>
      <c r="D9" s="16">
        <v>617408</v>
      </c>
    </row>
    <row r="10" ht="22.5" customHeight="1" spans="1:4">
      <c r="A10" s="14" t="s">
        <v>11</v>
      </c>
      <c r="B10" s="16"/>
      <c r="C10" s="14" t="str">
        <f>"四"&amp;"、"&amp;"住房保障支出"</f>
        <v>四、住房保障支出</v>
      </c>
      <c r="D10" s="16">
        <v>524952</v>
      </c>
    </row>
    <row r="11" ht="22.5" customHeight="1" spans="1:4">
      <c r="A11" s="14" t="s">
        <v>12</v>
      </c>
      <c r="B11" s="16">
        <v>69730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v>69730</v>
      </c>
      <c r="C14" s="14"/>
      <c r="D14" s="16"/>
    </row>
    <row r="15" ht="22.5" customHeight="1" spans="1:4">
      <c r="A15" s="70" t="s">
        <v>16</v>
      </c>
      <c r="B15" s="16"/>
      <c r="C15" s="73"/>
      <c r="D15" s="16"/>
    </row>
    <row r="16" ht="22.5" customHeight="1" spans="1:4">
      <c r="A16" s="70" t="s">
        <v>17</v>
      </c>
      <c r="B16" s="16"/>
      <c r="C16" s="73"/>
      <c r="D16" s="16"/>
    </row>
    <row r="17" ht="22.5" customHeight="1" spans="1:4">
      <c r="A17" s="70"/>
      <c r="B17" s="16"/>
      <c r="C17" s="73"/>
      <c r="D17" s="16"/>
    </row>
    <row r="18" ht="22.5" customHeight="1" spans="1:4">
      <c r="A18" s="71" t="s">
        <v>18</v>
      </c>
      <c r="B18" s="72">
        <v>7003818</v>
      </c>
      <c r="C18" s="73" t="s">
        <v>19</v>
      </c>
      <c r="D18" s="72">
        <v>7003818</v>
      </c>
    </row>
    <row r="19" ht="22.5" customHeight="1" spans="1:4">
      <c r="A19" s="80" t="s">
        <v>20</v>
      </c>
      <c r="B19" s="16"/>
      <c r="C19" s="81" t="s">
        <v>21</v>
      </c>
      <c r="D19" s="52"/>
    </row>
    <row r="20" ht="22.5" customHeight="1" spans="1:4">
      <c r="A20" s="70" t="s">
        <v>22</v>
      </c>
      <c r="B20" s="72"/>
      <c r="C20" s="70" t="s">
        <v>22</v>
      </c>
      <c r="D20" s="72"/>
    </row>
    <row r="21" ht="22.5" customHeight="1" spans="1:4">
      <c r="A21" s="70" t="s">
        <v>23</v>
      </c>
      <c r="B21" s="72"/>
      <c r="C21" s="70" t="s">
        <v>24</v>
      </c>
      <c r="D21" s="72"/>
    </row>
    <row r="22" ht="22.5" customHeight="1" spans="1:4">
      <c r="A22" s="71" t="s">
        <v>25</v>
      </c>
      <c r="B22" s="72">
        <v>7003818</v>
      </c>
      <c r="C22" s="73" t="s">
        <v>26</v>
      </c>
      <c r="D22" s="72">
        <v>7003818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6" t="s">
        <v>374</v>
      </c>
    </row>
    <row r="2" ht="37.5" customHeight="1" spans="1:6">
      <c r="A2" s="3" t="s">
        <v>375</v>
      </c>
      <c r="B2" s="3"/>
      <c r="C2" s="3"/>
      <c r="D2" s="3"/>
      <c r="E2" s="3"/>
      <c r="F2" s="3"/>
    </row>
    <row r="3" ht="18.75" customHeight="1" spans="1:6">
      <c r="A3" s="47" t="str">
        <f>"单位名称："&amp;"新平彝族傣族自治县人力资源和社会保障局"</f>
        <v>单位名称：新平彝族傣族自治县人力资源和社会保障局</v>
      </c>
      <c r="B3" s="47"/>
      <c r="C3" s="47"/>
      <c r="D3" s="48"/>
      <c r="E3" s="48"/>
      <c r="F3" s="49" t="s">
        <v>29</v>
      </c>
    </row>
    <row r="4" ht="18.75" customHeight="1" spans="1:6">
      <c r="A4" s="12" t="s">
        <v>142</v>
      </c>
      <c r="B4" s="12" t="s">
        <v>59</v>
      </c>
      <c r="C4" s="12" t="s">
        <v>60</v>
      </c>
      <c r="D4" s="50" t="s">
        <v>376</v>
      </c>
      <c r="E4" s="50"/>
      <c r="F4" s="50"/>
    </row>
    <row r="5" ht="18.75" customHeight="1" spans="1:6">
      <c r="A5" s="12" t="s">
        <v>59</v>
      </c>
      <c r="B5" s="12" t="s">
        <v>59</v>
      </c>
      <c r="C5" s="12" t="s">
        <v>60</v>
      </c>
      <c r="D5" s="50" t="s">
        <v>34</v>
      </c>
      <c r="E5" s="50" t="s">
        <v>63</v>
      </c>
      <c r="F5" s="50"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51" t="s">
        <v>114</v>
      </c>
      <c r="B8" s="51"/>
      <c r="C8" s="51"/>
      <c r="D8" s="52"/>
      <c r="E8" s="52"/>
      <c r="F8" s="52"/>
    </row>
    <row r="9" customHeight="1" spans="1:6">
      <c r="A9" t="s">
        <v>377</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7"/>
  <sheetViews>
    <sheetView showZeros="0" topLeftCell="A7"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0"/>
      <c r="B1" s="40"/>
      <c r="C1" s="40"/>
      <c r="D1" s="40"/>
      <c r="E1" s="40"/>
      <c r="F1" s="40"/>
      <c r="G1" s="40"/>
      <c r="H1" s="40"/>
      <c r="I1" s="40"/>
      <c r="J1" s="40"/>
      <c r="K1" s="40"/>
      <c r="L1" s="40"/>
      <c r="M1" s="40"/>
      <c r="N1" s="40"/>
      <c r="O1" s="40"/>
      <c r="P1" s="40"/>
      <c r="Q1" s="19" t="s">
        <v>378</v>
      </c>
    </row>
    <row r="2" ht="45" customHeight="1" spans="1:17">
      <c r="A2" s="35" t="s">
        <v>379</v>
      </c>
      <c r="B2" s="35"/>
      <c r="C2" s="35"/>
      <c r="D2" s="35"/>
      <c r="E2" s="35"/>
      <c r="F2" s="35"/>
      <c r="G2" s="35"/>
      <c r="H2" s="35"/>
      <c r="I2" s="35"/>
      <c r="J2" s="35"/>
      <c r="K2" s="35"/>
      <c r="L2" s="35"/>
      <c r="M2" s="35"/>
      <c r="N2" s="41"/>
      <c r="O2" s="41"/>
      <c r="P2" s="41"/>
      <c r="Q2" s="41"/>
    </row>
    <row r="3" ht="20.25" customHeight="1" spans="1:17">
      <c r="A3" s="18" t="str">
        <f>"单位名称："&amp;"新平彝族傣族自治县人力资源和社会保障局"</f>
        <v>单位名称：新平彝族傣族自治县人力资源和社会保障局</v>
      </c>
      <c r="B3" s="18"/>
      <c r="C3" s="18"/>
      <c r="D3" s="18"/>
      <c r="E3" s="18"/>
      <c r="F3" s="18"/>
      <c r="G3" s="18"/>
      <c r="H3" s="18"/>
      <c r="I3" s="18"/>
      <c r="J3" s="18"/>
      <c r="K3" s="18"/>
      <c r="L3" s="18"/>
      <c r="M3" s="18"/>
      <c r="N3" s="18"/>
      <c r="O3" s="18"/>
      <c r="P3" s="18"/>
      <c r="Q3" s="19" t="s">
        <v>29</v>
      </c>
    </row>
    <row r="4" ht="20.25" customHeight="1" spans="1:17">
      <c r="A4" s="21" t="s">
        <v>380</v>
      </c>
      <c r="B4" s="21" t="s">
        <v>381</v>
      </c>
      <c r="C4" s="21" t="s">
        <v>382</v>
      </c>
      <c r="D4" s="21" t="s">
        <v>383</v>
      </c>
      <c r="E4" s="21" t="s">
        <v>384</v>
      </c>
      <c r="F4" s="21" t="s">
        <v>385</v>
      </c>
      <c r="G4" s="21" t="s">
        <v>149</v>
      </c>
      <c r="H4" s="21"/>
      <c r="I4" s="21"/>
      <c r="J4" s="21"/>
      <c r="K4" s="21"/>
      <c r="L4" s="21"/>
      <c r="M4" s="21"/>
      <c r="N4" s="21"/>
      <c r="O4" s="21"/>
      <c r="P4" s="21"/>
      <c r="Q4" s="21"/>
    </row>
    <row r="5" ht="20.25" customHeight="1" spans="1:17">
      <c r="A5" s="21" t="s">
        <v>386</v>
      </c>
      <c r="B5" s="21" t="s">
        <v>381</v>
      </c>
      <c r="C5" s="21" t="s">
        <v>382</v>
      </c>
      <c r="D5" s="21" t="s">
        <v>383</v>
      </c>
      <c r="E5" s="21" t="s">
        <v>384</v>
      </c>
      <c r="F5" s="21" t="s">
        <v>385</v>
      </c>
      <c r="G5" s="21" t="s">
        <v>32</v>
      </c>
      <c r="H5" s="21" t="s">
        <v>35</v>
      </c>
      <c r="I5" s="21" t="s">
        <v>387</v>
      </c>
      <c r="J5" s="21" t="s">
        <v>388</v>
      </c>
      <c r="K5" s="21" t="s">
        <v>38</v>
      </c>
      <c r="L5" s="21" t="s">
        <v>389</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42" t="s">
        <v>43</v>
      </c>
      <c r="P6" s="42" t="s">
        <v>44</v>
      </c>
      <c r="Q6" s="42" t="s">
        <v>45</v>
      </c>
    </row>
    <row r="7" ht="20.25" customHeight="1" spans="1:17">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row>
    <row r="8" ht="20.25" customHeight="1" spans="1:17">
      <c r="A8" s="43" t="s">
        <v>201</v>
      </c>
      <c r="B8" s="22"/>
      <c r="C8" s="22"/>
      <c r="D8" s="44"/>
      <c r="E8" s="44"/>
      <c r="F8" s="44">
        <v>21900</v>
      </c>
      <c r="G8" s="44">
        <v>21900</v>
      </c>
      <c r="H8" s="44">
        <v>21900</v>
      </c>
      <c r="I8" s="44"/>
      <c r="J8" s="39"/>
      <c r="K8" s="39"/>
      <c r="L8" s="44"/>
      <c r="M8" s="44"/>
      <c r="N8" s="44"/>
      <c r="O8" s="44"/>
      <c r="P8" s="44"/>
      <c r="Q8" s="44"/>
    </row>
    <row r="9" ht="20.25" customHeight="1" spans="1:17">
      <c r="A9" s="22"/>
      <c r="B9" s="22" t="s">
        <v>390</v>
      </c>
      <c r="C9" s="22" t="str">
        <f>"C23120302"&amp;"  "&amp;"车辆加油、添加燃料服务"</f>
        <v>C23120302  车辆加油、添加燃料服务</v>
      </c>
      <c r="D9" s="45" t="s">
        <v>391</v>
      </c>
      <c r="E9" s="23">
        <v>1</v>
      </c>
      <c r="F9" s="44">
        <v>3600</v>
      </c>
      <c r="G9" s="44">
        <v>3600</v>
      </c>
      <c r="H9" s="39">
        <v>3600</v>
      </c>
      <c r="I9" s="39"/>
      <c r="J9" s="39"/>
      <c r="K9" s="39"/>
      <c r="L9" s="44"/>
      <c r="M9" s="44"/>
      <c r="N9" s="44"/>
      <c r="O9" s="44"/>
      <c r="P9" s="44"/>
      <c r="Q9" s="44"/>
    </row>
    <row r="10" ht="20.25" customHeight="1" spans="1:17">
      <c r="A10" s="22"/>
      <c r="B10" s="22" t="s">
        <v>392</v>
      </c>
      <c r="C10" s="22" t="str">
        <f>"C1804010201"&amp;"  "&amp;"机动车保险服务"</f>
        <v>C1804010201  机动车保险服务</v>
      </c>
      <c r="D10" s="45" t="s">
        <v>293</v>
      </c>
      <c r="E10" s="23">
        <v>1</v>
      </c>
      <c r="F10" s="44">
        <v>2575.58</v>
      </c>
      <c r="G10" s="44">
        <v>2575.58</v>
      </c>
      <c r="H10" s="39">
        <v>2575.58</v>
      </c>
      <c r="I10" s="39"/>
      <c r="J10" s="39"/>
      <c r="K10" s="39"/>
      <c r="L10" s="44"/>
      <c r="M10" s="44"/>
      <c r="N10" s="44"/>
      <c r="O10" s="44"/>
      <c r="P10" s="44"/>
      <c r="Q10" s="44"/>
    </row>
    <row r="11" ht="20.25" customHeight="1" spans="1:17">
      <c r="A11" s="22"/>
      <c r="B11" s="22" t="s">
        <v>393</v>
      </c>
      <c r="C11" s="22" t="str">
        <f>"C23120300"&amp;"  "&amp;"车辆维修和保养服务"</f>
        <v>C23120300  车辆维修和保养服务</v>
      </c>
      <c r="D11" s="45" t="s">
        <v>293</v>
      </c>
      <c r="E11" s="23">
        <v>1</v>
      </c>
      <c r="F11" s="44">
        <v>5000</v>
      </c>
      <c r="G11" s="44">
        <v>5000</v>
      </c>
      <c r="H11" s="39">
        <v>5000</v>
      </c>
      <c r="I11" s="39"/>
      <c r="J11" s="39"/>
      <c r="K11" s="39"/>
      <c r="L11" s="44"/>
      <c r="M11" s="44"/>
      <c r="N11" s="44"/>
      <c r="O11" s="44"/>
      <c r="P11" s="44"/>
      <c r="Q11" s="44"/>
    </row>
    <row r="12" ht="20.25" customHeight="1" spans="1:17">
      <c r="A12" s="22"/>
      <c r="B12" s="22" t="s">
        <v>390</v>
      </c>
      <c r="C12" s="22" t="str">
        <f>"C23120302"&amp;"  "&amp;"车辆加油、添加燃料服务"</f>
        <v>C23120302  车辆加油、添加燃料服务</v>
      </c>
      <c r="D12" s="45" t="s">
        <v>391</v>
      </c>
      <c r="E12" s="23">
        <v>1</v>
      </c>
      <c r="F12" s="44">
        <v>3600</v>
      </c>
      <c r="G12" s="44">
        <v>3600</v>
      </c>
      <c r="H12" s="39">
        <v>3600</v>
      </c>
      <c r="I12" s="39"/>
      <c r="J12" s="39"/>
      <c r="K12" s="39"/>
      <c r="L12" s="44"/>
      <c r="M12" s="44"/>
      <c r="N12" s="44"/>
      <c r="O12" s="44"/>
      <c r="P12" s="44"/>
      <c r="Q12" s="44"/>
    </row>
    <row r="13" ht="20.25" customHeight="1" spans="1:17">
      <c r="A13" s="22"/>
      <c r="B13" s="22" t="s">
        <v>390</v>
      </c>
      <c r="C13" s="22" t="str">
        <f>"C23120302"&amp;"  "&amp;"车辆加油、添加燃料服务"</f>
        <v>C23120302  车辆加油、添加燃料服务</v>
      </c>
      <c r="D13" s="45" t="s">
        <v>391</v>
      </c>
      <c r="E13" s="23">
        <v>1</v>
      </c>
      <c r="F13" s="44">
        <v>3600</v>
      </c>
      <c r="G13" s="44">
        <v>3600</v>
      </c>
      <c r="H13" s="39">
        <v>3600</v>
      </c>
      <c r="I13" s="39"/>
      <c r="J13" s="39"/>
      <c r="K13" s="39"/>
      <c r="L13" s="44"/>
      <c r="M13" s="44"/>
      <c r="N13" s="44"/>
      <c r="O13" s="44"/>
      <c r="P13" s="44"/>
      <c r="Q13" s="44"/>
    </row>
    <row r="14" ht="20.25" customHeight="1" spans="1:17">
      <c r="A14" s="22"/>
      <c r="B14" s="22" t="s">
        <v>390</v>
      </c>
      <c r="C14" s="22" t="str">
        <f>"C23120302"&amp;"  "&amp;"车辆加油、添加燃料服务"</f>
        <v>C23120302  车辆加油、添加燃料服务</v>
      </c>
      <c r="D14" s="45" t="s">
        <v>391</v>
      </c>
      <c r="E14" s="23">
        <v>1</v>
      </c>
      <c r="F14" s="44">
        <v>3524.42</v>
      </c>
      <c r="G14" s="44">
        <v>3524.42</v>
      </c>
      <c r="H14" s="39">
        <v>3524.42</v>
      </c>
      <c r="I14" s="39"/>
      <c r="J14" s="39"/>
      <c r="K14" s="39"/>
      <c r="L14" s="44"/>
      <c r="M14" s="44"/>
      <c r="N14" s="44"/>
      <c r="O14" s="44"/>
      <c r="P14" s="44"/>
      <c r="Q14" s="44"/>
    </row>
    <row r="15" ht="20.25" customHeight="1" spans="1:17">
      <c r="A15" s="43" t="s">
        <v>251</v>
      </c>
      <c r="B15" s="22"/>
      <c r="C15" s="22"/>
      <c r="D15" s="22"/>
      <c r="E15" s="22"/>
      <c r="F15" s="44">
        <v>66730</v>
      </c>
      <c r="G15" s="44">
        <v>66730</v>
      </c>
      <c r="H15" s="44"/>
      <c r="I15" s="44"/>
      <c r="J15" s="39"/>
      <c r="K15" s="39"/>
      <c r="L15" s="44">
        <v>66730</v>
      </c>
      <c r="M15" s="44"/>
      <c r="N15" s="44"/>
      <c r="O15" s="44">
        <v>66730</v>
      </c>
      <c r="P15" s="44"/>
      <c r="Q15" s="44"/>
    </row>
    <row r="16" ht="20.25" customHeight="1" spans="1:17">
      <c r="A16" s="22"/>
      <c r="B16" s="22" t="s">
        <v>394</v>
      </c>
      <c r="C16" s="22" t="str">
        <f>"A02020600"&amp;"  "&amp;"执法记录仪"</f>
        <v>A02020600  执法记录仪</v>
      </c>
      <c r="D16" s="45" t="s">
        <v>293</v>
      </c>
      <c r="E16" s="23">
        <v>4</v>
      </c>
      <c r="F16" s="44">
        <v>10000</v>
      </c>
      <c r="G16" s="44">
        <v>10000</v>
      </c>
      <c r="H16" s="39"/>
      <c r="I16" s="39"/>
      <c r="J16" s="39"/>
      <c r="K16" s="39"/>
      <c r="L16" s="44">
        <v>10000</v>
      </c>
      <c r="M16" s="44"/>
      <c r="N16" s="44"/>
      <c r="O16" s="44">
        <v>10000</v>
      </c>
      <c r="P16" s="44"/>
      <c r="Q16" s="44"/>
    </row>
    <row r="17" ht="20.25" customHeight="1" spans="1:17">
      <c r="A17" s="22"/>
      <c r="B17" s="22" t="s">
        <v>395</v>
      </c>
      <c r="C17" s="22" t="str">
        <f>"A02020100"&amp;"  "&amp;"复印机"</f>
        <v>A02020100  复印机</v>
      </c>
      <c r="D17" s="45" t="s">
        <v>293</v>
      </c>
      <c r="E17" s="23">
        <v>1</v>
      </c>
      <c r="F17" s="44">
        <v>23000</v>
      </c>
      <c r="G17" s="44">
        <v>23000</v>
      </c>
      <c r="H17" s="39"/>
      <c r="I17" s="39"/>
      <c r="J17" s="39"/>
      <c r="K17" s="39"/>
      <c r="L17" s="44">
        <v>23000</v>
      </c>
      <c r="M17" s="44"/>
      <c r="N17" s="44"/>
      <c r="O17" s="44">
        <v>23000</v>
      </c>
      <c r="P17" s="44"/>
      <c r="Q17" s="44"/>
    </row>
    <row r="18" ht="20.25" customHeight="1" spans="1:17">
      <c r="A18" s="22"/>
      <c r="B18" s="22" t="s">
        <v>396</v>
      </c>
      <c r="C18" s="22" t="str">
        <f>"A02091107"&amp;"  "&amp;"视频监控设备"</f>
        <v>A02091107  视频监控设备</v>
      </c>
      <c r="D18" s="45" t="s">
        <v>293</v>
      </c>
      <c r="E18" s="23">
        <v>4</v>
      </c>
      <c r="F18" s="44">
        <v>20000</v>
      </c>
      <c r="G18" s="44">
        <v>20000</v>
      </c>
      <c r="H18" s="39"/>
      <c r="I18" s="39"/>
      <c r="J18" s="39"/>
      <c r="K18" s="39"/>
      <c r="L18" s="44">
        <v>20000</v>
      </c>
      <c r="M18" s="44"/>
      <c r="N18" s="44"/>
      <c r="O18" s="44">
        <v>20000</v>
      </c>
      <c r="P18" s="44"/>
      <c r="Q18" s="44"/>
    </row>
    <row r="19" ht="20.25" customHeight="1" spans="1:17">
      <c r="A19" s="22"/>
      <c r="B19" s="22" t="s">
        <v>397</v>
      </c>
      <c r="C19" s="22" t="str">
        <f>"A02010105"&amp;"  "&amp;"台式计算机"</f>
        <v>A02010105  台式计算机</v>
      </c>
      <c r="D19" s="45" t="s">
        <v>293</v>
      </c>
      <c r="E19" s="23">
        <v>1</v>
      </c>
      <c r="F19" s="44">
        <v>6000</v>
      </c>
      <c r="G19" s="44">
        <v>6000</v>
      </c>
      <c r="H19" s="39"/>
      <c r="I19" s="39"/>
      <c r="J19" s="39"/>
      <c r="K19" s="39"/>
      <c r="L19" s="44">
        <v>6000</v>
      </c>
      <c r="M19" s="44"/>
      <c r="N19" s="44"/>
      <c r="O19" s="44">
        <v>6000</v>
      </c>
      <c r="P19" s="44"/>
      <c r="Q19" s="44"/>
    </row>
    <row r="20" ht="20.25" customHeight="1" spans="1:17">
      <c r="A20" s="22"/>
      <c r="B20" s="22" t="s">
        <v>398</v>
      </c>
      <c r="C20" s="22" t="str">
        <f>"A05010502"&amp;"  "&amp;"文件柜"</f>
        <v>A05010502  文件柜</v>
      </c>
      <c r="D20" s="45" t="s">
        <v>293</v>
      </c>
      <c r="E20" s="23">
        <v>4</v>
      </c>
      <c r="F20" s="44">
        <v>2500</v>
      </c>
      <c r="G20" s="44">
        <v>2500</v>
      </c>
      <c r="H20" s="39"/>
      <c r="I20" s="39"/>
      <c r="J20" s="39"/>
      <c r="K20" s="39"/>
      <c r="L20" s="44">
        <v>2500</v>
      </c>
      <c r="M20" s="44"/>
      <c r="N20" s="44"/>
      <c r="O20" s="44">
        <v>2500</v>
      </c>
      <c r="P20" s="44"/>
      <c r="Q20" s="44"/>
    </row>
    <row r="21" ht="20.25" customHeight="1" spans="1:17">
      <c r="A21" s="22"/>
      <c r="B21" s="22" t="s">
        <v>399</v>
      </c>
      <c r="C21" s="22" t="str">
        <f>"A05010303"&amp;"  "&amp;"会议椅"</f>
        <v>A05010303  会议椅</v>
      </c>
      <c r="D21" s="45" t="s">
        <v>293</v>
      </c>
      <c r="E21" s="23">
        <v>10</v>
      </c>
      <c r="F21" s="44">
        <v>2230</v>
      </c>
      <c r="G21" s="44">
        <v>2230</v>
      </c>
      <c r="H21" s="39"/>
      <c r="I21" s="39"/>
      <c r="J21" s="39"/>
      <c r="K21" s="39"/>
      <c r="L21" s="44">
        <v>2230</v>
      </c>
      <c r="M21" s="44"/>
      <c r="N21" s="44"/>
      <c r="O21" s="44">
        <v>2230</v>
      </c>
      <c r="P21" s="44"/>
      <c r="Q21" s="44"/>
    </row>
    <row r="22" ht="20.25" customHeight="1" spans="1:17">
      <c r="A22" s="22"/>
      <c r="B22" s="22" t="s">
        <v>400</v>
      </c>
      <c r="C22" s="22" t="str">
        <f>"A02021004"&amp;"  "&amp;"A4彩色打印机"</f>
        <v>A02021004  A4彩色打印机</v>
      </c>
      <c r="D22" s="45" t="s">
        <v>293</v>
      </c>
      <c r="E22" s="23">
        <v>1</v>
      </c>
      <c r="F22" s="44">
        <v>3000</v>
      </c>
      <c r="G22" s="44">
        <v>3000</v>
      </c>
      <c r="H22" s="39"/>
      <c r="I22" s="39"/>
      <c r="J22" s="39"/>
      <c r="K22" s="39"/>
      <c r="L22" s="44">
        <v>3000</v>
      </c>
      <c r="M22" s="44"/>
      <c r="N22" s="44"/>
      <c r="O22" s="44">
        <v>3000</v>
      </c>
      <c r="P22" s="44"/>
      <c r="Q22" s="44"/>
    </row>
    <row r="23" ht="20.25" customHeight="1" spans="1:17">
      <c r="A23" s="43" t="s">
        <v>159</v>
      </c>
      <c r="B23" s="22"/>
      <c r="C23" s="22"/>
      <c r="D23" s="22"/>
      <c r="E23" s="22"/>
      <c r="F23" s="44">
        <v>19700</v>
      </c>
      <c r="G23" s="44">
        <v>19700</v>
      </c>
      <c r="H23" s="44">
        <v>19700</v>
      </c>
      <c r="I23" s="44"/>
      <c r="J23" s="39"/>
      <c r="K23" s="39"/>
      <c r="L23" s="44"/>
      <c r="M23" s="44"/>
      <c r="N23" s="44"/>
      <c r="O23" s="44"/>
      <c r="P23" s="44"/>
      <c r="Q23" s="44"/>
    </row>
    <row r="24" ht="20.25" customHeight="1" spans="1:17">
      <c r="A24" s="22"/>
      <c r="B24" s="22" t="s">
        <v>401</v>
      </c>
      <c r="C24" s="22" t="str">
        <f>"A05040000"&amp;"  "&amp;"办公用品"</f>
        <v>A05040000  办公用品</v>
      </c>
      <c r="D24" s="45" t="s">
        <v>293</v>
      </c>
      <c r="E24" s="23">
        <v>50</v>
      </c>
      <c r="F24" s="44">
        <v>8000</v>
      </c>
      <c r="G24" s="44">
        <v>8000</v>
      </c>
      <c r="H24" s="39">
        <v>8000</v>
      </c>
      <c r="I24" s="39"/>
      <c r="J24" s="39"/>
      <c r="K24" s="39"/>
      <c r="L24" s="44"/>
      <c r="M24" s="44"/>
      <c r="N24" s="44"/>
      <c r="O24" s="44"/>
      <c r="P24" s="44"/>
      <c r="Q24" s="44"/>
    </row>
    <row r="25" ht="20.25" customHeight="1" spans="1:17">
      <c r="A25" s="22"/>
      <c r="B25" s="22" t="s">
        <v>398</v>
      </c>
      <c r="C25" s="22" t="str">
        <f>"A05010502"&amp;"  "&amp;"文件柜"</f>
        <v>A05010502  文件柜</v>
      </c>
      <c r="D25" s="45" t="s">
        <v>402</v>
      </c>
      <c r="E25" s="23">
        <v>10</v>
      </c>
      <c r="F25" s="44">
        <v>6500</v>
      </c>
      <c r="G25" s="44">
        <v>6500</v>
      </c>
      <c r="H25" s="39">
        <v>6500</v>
      </c>
      <c r="I25" s="39"/>
      <c r="J25" s="39"/>
      <c r="K25" s="39"/>
      <c r="L25" s="44"/>
      <c r="M25" s="44"/>
      <c r="N25" s="44"/>
      <c r="O25" s="44"/>
      <c r="P25" s="44"/>
      <c r="Q25" s="44"/>
    </row>
    <row r="26" ht="20.25" customHeight="1" spans="1:17">
      <c r="A26" s="22"/>
      <c r="B26" s="22" t="s">
        <v>403</v>
      </c>
      <c r="C26" s="22" t="str">
        <f>"A05010502"&amp;"  "&amp;"文件柜"</f>
        <v>A05010502  文件柜</v>
      </c>
      <c r="D26" s="45" t="s">
        <v>402</v>
      </c>
      <c r="E26" s="23">
        <v>10</v>
      </c>
      <c r="F26" s="44">
        <v>5200</v>
      </c>
      <c r="G26" s="44">
        <v>5200</v>
      </c>
      <c r="H26" s="39">
        <v>5200</v>
      </c>
      <c r="I26" s="39"/>
      <c r="J26" s="39"/>
      <c r="K26" s="39"/>
      <c r="L26" s="44"/>
      <c r="M26" s="44"/>
      <c r="N26" s="44"/>
      <c r="O26" s="44"/>
      <c r="P26" s="44"/>
      <c r="Q26" s="44"/>
    </row>
    <row r="27" ht="20.25" customHeight="1" spans="1:17">
      <c r="A27" s="23" t="s">
        <v>32</v>
      </c>
      <c r="B27" s="23"/>
      <c r="C27" s="23"/>
      <c r="D27" s="45"/>
      <c r="E27" s="45"/>
      <c r="F27" s="44">
        <v>108330</v>
      </c>
      <c r="G27" s="44">
        <v>108330</v>
      </c>
      <c r="H27" s="44">
        <v>41600</v>
      </c>
      <c r="I27" s="44"/>
      <c r="J27" s="44"/>
      <c r="K27" s="44"/>
      <c r="L27" s="44">
        <v>66730</v>
      </c>
      <c r="M27" s="44"/>
      <c r="N27" s="44"/>
      <c r="O27" s="44">
        <v>66730</v>
      </c>
      <c r="P27" s="44"/>
      <c r="Q27" s="44"/>
    </row>
  </sheetData>
  <mergeCells count="17">
    <mergeCell ref="A1:M1"/>
    <mergeCell ref="A2:Q2"/>
    <mergeCell ref="A3:M3"/>
    <mergeCell ref="G4:Q4"/>
    <mergeCell ref="L5:Q5"/>
    <mergeCell ref="A27:E2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I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404</v>
      </c>
    </row>
    <row r="2" ht="45" customHeight="1" spans="1:14">
      <c r="A2" s="35" t="s">
        <v>405</v>
      </c>
      <c r="B2" s="35"/>
      <c r="C2" s="35"/>
      <c r="D2" s="35"/>
      <c r="E2" s="35"/>
      <c r="F2" s="35"/>
      <c r="G2" s="35"/>
      <c r="H2" s="35"/>
      <c r="I2" s="35"/>
      <c r="J2" s="35"/>
      <c r="K2" s="35"/>
      <c r="L2" s="35"/>
      <c r="M2" s="35"/>
      <c r="N2" s="35"/>
    </row>
    <row r="3" ht="20.25" customHeight="1" spans="1:14">
      <c r="A3" s="18" t="str">
        <f>"单位名称："&amp;"新平彝族傣族自治县人力资源和社会保障局"</f>
        <v>单位名称：新平彝族傣族自治县人力资源和社会保障局</v>
      </c>
      <c r="B3" s="18"/>
      <c r="C3" s="18"/>
      <c r="D3" s="18"/>
      <c r="E3" s="18"/>
      <c r="F3" s="18"/>
      <c r="G3" s="18"/>
      <c r="H3" s="18"/>
      <c r="I3" s="19"/>
      <c r="J3" s="19"/>
      <c r="K3" s="19"/>
      <c r="L3" s="19"/>
      <c r="M3" s="19"/>
      <c r="N3" s="19" t="s">
        <v>29</v>
      </c>
    </row>
    <row r="4" ht="27.15" customHeight="1" spans="1:14">
      <c r="A4" s="36" t="s">
        <v>380</v>
      </c>
      <c r="B4" s="36" t="s">
        <v>406</v>
      </c>
      <c r="C4" s="36" t="s">
        <v>407</v>
      </c>
      <c r="D4" s="36" t="s">
        <v>149</v>
      </c>
      <c r="E4" s="36"/>
      <c r="F4" s="36"/>
      <c r="G4" s="36"/>
      <c r="H4" s="36"/>
      <c r="I4" s="36"/>
      <c r="J4" s="36"/>
      <c r="K4" s="36"/>
      <c r="L4" s="36"/>
      <c r="M4" s="36"/>
      <c r="N4" s="36"/>
    </row>
    <row r="5" ht="23.4" customHeight="1" spans="1:14">
      <c r="A5" s="36" t="s">
        <v>386</v>
      </c>
      <c r="B5" s="36"/>
      <c r="C5" s="36" t="s">
        <v>408</v>
      </c>
      <c r="D5" s="36" t="s">
        <v>32</v>
      </c>
      <c r="E5" s="36" t="s">
        <v>35</v>
      </c>
      <c r="F5" s="36" t="s">
        <v>387</v>
      </c>
      <c r="G5" s="36" t="s">
        <v>388</v>
      </c>
      <c r="H5" s="36" t="s">
        <v>38</v>
      </c>
      <c r="I5" s="36" t="s">
        <v>389</v>
      </c>
      <c r="J5" s="36"/>
      <c r="K5" s="36"/>
      <c r="L5" s="36"/>
      <c r="M5" s="36"/>
      <c r="N5" s="36"/>
    </row>
    <row r="6" ht="28.65" customHeight="1" spans="1:14">
      <c r="A6" s="36"/>
      <c r="B6" s="36"/>
      <c r="C6" s="36"/>
      <c r="D6" s="36"/>
      <c r="E6" s="36" t="s">
        <v>34</v>
      </c>
      <c r="F6" s="36"/>
      <c r="G6" s="36"/>
      <c r="H6" s="36"/>
      <c r="I6" s="36" t="s">
        <v>34</v>
      </c>
      <c r="J6" s="36" t="s">
        <v>41</v>
      </c>
      <c r="K6" s="36" t="s">
        <v>42</v>
      </c>
      <c r="L6" s="37" t="s">
        <v>43</v>
      </c>
      <c r="M6" s="37" t="s">
        <v>44</v>
      </c>
      <c r="N6" s="37" t="s">
        <v>45</v>
      </c>
    </row>
    <row r="7" ht="20.25" customHeight="1" spans="1:14">
      <c r="A7" s="38">
        <v>1</v>
      </c>
      <c r="B7" s="38">
        <v>2</v>
      </c>
      <c r="C7" s="38">
        <v>3</v>
      </c>
      <c r="D7" s="38">
        <v>4</v>
      </c>
      <c r="E7" s="38">
        <v>5</v>
      </c>
      <c r="F7" s="38">
        <v>6</v>
      </c>
      <c r="G7" s="38">
        <v>7</v>
      </c>
      <c r="H7" s="38">
        <v>8</v>
      </c>
      <c r="I7" s="38">
        <v>9</v>
      </c>
      <c r="J7" s="38">
        <v>10</v>
      </c>
      <c r="K7" s="38">
        <v>11</v>
      </c>
      <c r="L7" s="38">
        <v>12</v>
      </c>
      <c r="M7" s="38">
        <v>13</v>
      </c>
      <c r="N7" s="38">
        <v>14</v>
      </c>
    </row>
    <row r="8" ht="20.25" customHeight="1" spans="1:14">
      <c r="A8" s="22" t="s">
        <v>243</v>
      </c>
      <c r="B8" s="22"/>
      <c r="C8" s="22"/>
      <c r="D8" s="39">
        <v>30000</v>
      </c>
      <c r="E8" s="39">
        <v>30000</v>
      </c>
      <c r="F8" s="39"/>
      <c r="G8" s="39"/>
      <c r="H8" s="39"/>
      <c r="I8" s="39"/>
      <c r="J8" s="39"/>
      <c r="K8" s="39"/>
      <c r="L8" s="39"/>
      <c r="M8" s="39"/>
      <c r="N8" s="39"/>
    </row>
    <row r="9" ht="20.25" customHeight="1" spans="1:14">
      <c r="A9" s="22"/>
      <c r="B9" s="22" t="s">
        <v>409</v>
      </c>
      <c r="C9" s="22" t="s">
        <v>410</v>
      </c>
      <c r="D9" s="39">
        <v>30000</v>
      </c>
      <c r="E9" s="39">
        <v>30000</v>
      </c>
      <c r="F9" s="39"/>
      <c r="G9" s="39"/>
      <c r="H9" s="39"/>
      <c r="I9" s="39"/>
      <c r="J9" s="39"/>
      <c r="K9" s="39"/>
      <c r="L9" s="39"/>
      <c r="M9" s="39"/>
      <c r="N9" s="39"/>
    </row>
    <row r="10" ht="20.25" customHeight="1" spans="1:14">
      <c r="A10" s="23" t="s">
        <v>32</v>
      </c>
      <c r="B10" s="23"/>
      <c r="C10" s="23"/>
      <c r="D10" s="39">
        <v>30000</v>
      </c>
      <c r="E10" s="39">
        <v>30000</v>
      </c>
      <c r="F10" s="39"/>
      <c r="G10" s="39"/>
      <c r="H10" s="39"/>
      <c r="I10" s="39"/>
      <c r="J10" s="39"/>
      <c r="K10" s="39"/>
      <c r="L10" s="39"/>
      <c r="M10" s="39"/>
      <c r="N10" s="39"/>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10"/>
  <sheetViews>
    <sheetView showZeros="0" topLeftCell="D1" workbookViewId="0">
      <selection activeCell="D10" sqref="D10"/>
    </sheetView>
  </sheetViews>
  <sheetFormatPr defaultColWidth="8.85" defaultRowHeight="15" customHeight="1"/>
  <cols>
    <col min="1" max="1" width="37.1416666666667" customWidth="1"/>
    <col min="2" max="14" width="17.1416666666667" customWidth="1"/>
  </cols>
  <sheetData>
    <row r="1" ht="24.15" customHeight="1" spans="1:16">
      <c r="A1" s="18"/>
      <c r="B1" s="18"/>
      <c r="C1" s="18"/>
      <c r="D1" s="18"/>
      <c r="E1" s="18"/>
      <c r="F1" s="18"/>
      <c r="G1" s="18"/>
      <c r="H1" s="18"/>
      <c r="I1" s="18"/>
      <c r="J1" s="18"/>
      <c r="K1" s="18"/>
      <c r="L1" s="18"/>
      <c r="M1" s="18"/>
      <c r="N1" s="19"/>
      <c r="P1" s="19" t="s">
        <v>411</v>
      </c>
    </row>
    <row r="2" ht="45.15" customHeight="1" spans="1:16">
      <c r="A2" s="24" t="s">
        <v>412</v>
      </c>
      <c r="B2" s="24"/>
      <c r="C2" s="24"/>
      <c r="D2" s="24"/>
      <c r="E2" s="24"/>
      <c r="F2" s="24"/>
      <c r="G2" s="24"/>
      <c r="H2" s="24"/>
      <c r="I2" s="24"/>
      <c r="J2" s="24"/>
      <c r="K2" s="24"/>
      <c r="L2" s="24"/>
      <c r="M2" s="24"/>
      <c r="N2" s="24"/>
    </row>
    <row r="3" ht="18.75" customHeight="1" spans="1:16">
      <c r="A3" s="18" t="str">
        <f>"单位名称："&amp;"新平彝族傣族自治县人力资源和社会保障局"</f>
        <v>单位名称：新平彝族傣族自治县人力资源和社会保障局</v>
      </c>
      <c r="B3" s="18"/>
      <c r="C3" s="18"/>
      <c r="D3" s="18"/>
      <c r="E3" s="18"/>
      <c r="F3" s="18"/>
      <c r="G3" s="18"/>
      <c r="H3" s="18"/>
      <c r="I3" s="18"/>
      <c r="J3" s="18"/>
      <c r="K3" s="18"/>
      <c r="L3" s="18"/>
      <c r="M3" s="18"/>
      <c r="N3" s="19"/>
      <c r="P3" s="19" t="s">
        <v>29</v>
      </c>
    </row>
    <row r="4" ht="22.5" customHeight="1" spans="1:16">
      <c r="A4" s="27" t="s">
        <v>413</v>
      </c>
      <c r="B4" s="27" t="s">
        <v>149</v>
      </c>
      <c r="C4" s="27"/>
      <c r="D4" s="27"/>
      <c r="E4" s="28" t="s">
        <v>414</v>
      </c>
      <c r="F4" s="29"/>
      <c r="G4" s="29"/>
      <c r="H4" s="29"/>
      <c r="I4" s="29"/>
      <c r="J4" s="29"/>
      <c r="K4" s="29"/>
      <c r="L4" s="29"/>
      <c r="M4" s="29"/>
      <c r="N4" s="29"/>
      <c r="O4" s="29"/>
      <c r="P4" s="29"/>
    </row>
    <row r="5" ht="22.5" customHeight="1" spans="1:16">
      <c r="A5" s="27"/>
      <c r="B5" s="27" t="s">
        <v>32</v>
      </c>
      <c r="C5" s="27" t="s">
        <v>35</v>
      </c>
      <c r="D5" s="27" t="s">
        <v>387</v>
      </c>
      <c r="E5" s="28" t="s">
        <v>415</v>
      </c>
      <c r="F5" s="29" t="s">
        <v>416</v>
      </c>
      <c r="G5" s="29" t="s">
        <v>417</v>
      </c>
      <c r="H5" s="29" t="s">
        <v>418</v>
      </c>
      <c r="I5" s="29" t="s">
        <v>419</v>
      </c>
      <c r="J5" s="29" t="s">
        <v>420</v>
      </c>
      <c r="K5" s="29" t="s">
        <v>421</v>
      </c>
      <c r="L5" s="29" t="s">
        <v>422</v>
      </c>
      <c r="M5" s="29" t="s">
        <v>423</v>
      </c>
      <c r="N5" s="29" t="s">
        <v>424</v>
      </c>
      <c r="O5" s="29" t="s">
        <v>425</v>
      </c>
      <c r="P5" s="29" t="s">
        <v>426</v>
      </c>
    </row>
    <row r="6" ht="18.75" customHeight="1" spans="1:16">
      <c r="A6" s="23" t="s">
        <v>46</v>
      </c>
      <c r="B6" s="23" t="s">
        <v>47</v>
      </c>
      <c r="C6" s="23" t="s">
        <v>48</v>
      </c>
      <c r="D6" s="23" t="s">
        <v>49</v>
      </c>
      <c r="E6" s="30" t="s">
        <v>50</v>
      </c>
      <c r="F6" s="31" t="s">
        <v>51</v>
      </c>
      <c r="G6" s="31" t="s">
        <v>52</v>
      </c>
      <c r="H6" s="31" t="s">
        <v>53</v>
      </c>
      <c r="I6" s="31" t="s">
        <v>54</v>
      </c>
      <c r="J6" s="31" t="s">
        <v>70</v>
      </c>
      <c r="K6" s="31" t="s">
        <v>427</v>
      </c>
      <c r="L6" s="31" t="s">
        <v>428</v>
      </c>
      <c r="M6" s="31" t="s">
        <v>429</v>
      </c>
      <c r="N6" s="31" t="s">
        <v>430</v>
      </c>
      <c r="O6" s="31">
        <v>15</v>
      </c>
      <c r="P6" s="31">
        <v>16</v>
      </c>
    </row>
    <row r="7" ht="18.75" customHeight="1" spans="1:16">
      <c r="A7" s="22"/>
      <c r="B7" s="22"/>
      <c r="C7" s="22"/>
      <c r="D7" s="22"/>
      <c r="E7" s="32"/>
      <c r="F7" s="33"/>
      <c r="G7" s="33"/>
      <c r="H7" s="33"/>
      <c r="I7" s="33"/>
      <c r="J7" s="33"/>
      <c r="K7" s="33"/>
      <c r="L7" s="33"/>
      <c r="M7" s="33"/>
      <c r="N7" s="33"/>
      <c r="O7" s="34"/>
      <c r="P7" s="34"/>
    </row>
    <row r="8" ht="18.75" customHeight="1" spans="1:16">
      <c r="A8" s="23"/>
      <c r="B8" s="22"/>
      <c r="C8" s="22"/>
      <c r="D8" s="22"/>
      <c r="E8" s="32"/>
      <c r="F8" s="33"/>
      <c r="G8" s="33"/>
      <c r="H8" s="33"/>
      <c r="I8" s="33"/>
      <c r="J8" s="33"/>
      <c r="K8" s="33"/>
      <c r="L8" s="33"/>
      <c r="M8" s="33"/>
      <c r="N8" s="33"/>
      <c r="O8" s="34"/>
      <c r="P8" s="34"/>
    </row>
    <row r="10" customHeight="1" spans="1:16">
      <c r="D10" t="s">
        <v>377</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opLeftCell="C1" workbookViewId="0">
      <selection activeCell="C8" sqref="C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431</v>
      </c>
    </row>
    <row r="2" ht="52.05" customHeight="1" spans="1:10">
      <c r="A2" s="24" t="s">
        <v>432</v>
      </c>
      <c r="B2" s="25"/>
      <c r="C2" s="25"/>
      <c r="D2" s="25"/>
      <c r="E2" s="25"/>
      <c r="F2" s="25"/>
      <c r="G2" s="25"/>
      <c r="H2" s="25"/>
      <c r="I2" s="25"/>
      <c r="J2" s="25"/>
    </row>
    <row r="3" ht="21.3" customHeight="1" spans="1:10">
      <c r="A3" s="18" t="str">
        <f>"单位名称："&amp;"新平彝族傣族自治县人力资源和社会保障局"</f>
        <v>单位名称：新平彝族傣族自治县人力资源和社会保障局</v>
      </c>
      <c r="B3" s="18"/>
      <c r="C3" s="18"/>
      <c r="D3" s="26"/>
      <c r="E3" s="26"/>
      <c r="F3" s="26"/>
      <c r="G3" s="26"/>
      <c r="H3" s="26"/>
      <c r="I3" s="26"/>
      <c r="J3" s="26"/>
    </row>
    <row r="4" ht="27.15" customHeight="1" spans="1:10">
      <c r="A4" s="21" t="s">
        <v>260</v>
      </c>
      <c r="B4" s="21" t="s">
        <v>261</v>
      </c>
      <c r="C4" s="21" t="s">
        <v>262</v>
      </c>
      <c r="D4" s="21" t="s">
        <v>263</v>
      </c>
      <c r="E4" s="21" t="s">
        <v>264</v>
      </c>
      <c r="F4" s="21" t="s">
        <v>265</v>
      </c>
      <c r="G4" s="21" t="s">
        <v>266</v>
      </c>
      <c r="H4" s="21" t="s">
        <v>267</v>
      </c>
      <c r="I4" s="21" t="s">
        <v>268</v>
      </c>
      <c r="J4" s="21" t="s">
        <v>269</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C8" t="s">
        <v>377</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2" sqref="A2:H2"/>
    </sheetView>
  </sheetViews>
  <sheetFormatPr defaultColWidth="8.85" defaultRowHeight="15" customHeight="1" outlineLevelCol="7"/>
  <cols>
    <col min="1" max="8" width="28.575" customWidth="1"/>
  </cols>
  <sheetData>
    <row r="1" ht="18.75" customHeight="1" spans="1:8">
      <c r="A1" s="18"/>
      <c r="B1" s="18"/>
      <c r="C1" s="18"/>
      <c r="D1" s="18"/>
      <c r="E1" s="18"/>
      <c r="F1" s="18"/>
      <c r="G1" s="18"/>
      <c r="H1" s="19" t="s">
        <v>433</v>
      </c>
    </row>
    <row r="2" ht="41.4" customHeight="1" spans="1:8">
      <c r="A2" s="20" t="s">
        <v>434</v>
      </c>
      <c r="B2" s="20"/>
      <c r="C2" s="20"/>
      <c r="D2" s="20"/>
      <c r="E2" s="20"/>
      <c r="F2" s="20"/>
      <c r="G2" s="20"/>
      <c r="H2" s="20"/>
    </row>
    <row r="3" ht="18.75" customHeight="1" spans="1:8">
      <c r="A3" s="18" t="str">
        <f>"单位名称："&amp;"新平彝族傣族自治县人力资源和社会保障局"</f>
        <v>单位名称：新平彝族傣族自治县人力资源和社会保障局</v>
      </c>
      <c r="B3" s="18"/>
      <c r="C3" s="18"/>
      <c r="D3" s="18"/>
      <c r="E3" s="18"/>
      <c r="F3" s="18"/>
      <c r="G3" s="18"/>
      <c r="H3" s="18"/>
    </row>
    <row r="4" ht="18.75" customHeight="1" spans="1:8">
      <c r="A4" s="21" t="s">
        <v>142</v>
      </c>
      <c r="B4" s="21" t="s">
        <v>435</v>
      </c>
      <c r="C4" s="21" t="s">
        <v>436</v>
      </c>
      <c r="D4" s="21" t="s">
        <v>437</v>
      </c>
      <c r="E4" s="21" t="s">
        <v>383</v>
      </c>
      <c r="F4" s="21" t="s">
        <v>438</v>
      </c>
      <c r="G4" s="21"/>
      <c r="H4" s="21"/>
    </row>
    <row r="5" ht="18.75" customHeight="1" spans="1:8">
      <c r="A5" s="21"/>
      <c r="B5" s="21"/>
      <c r="C5" s="21"/>
      <c r="D5" s="21"/>
      <c r="E5" s="21"/>
      <c r="F5" s="21" t="s">
        <v>384</v>
      </c>
      <c r="G5" s="21" t="s">
        <v>439</v>
      </c>
      <c r="H5" s="21" t="s">
        <v>440</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9" customHeight="1" spans="1:8">
      <c r="A9" t="s">
        <v>377</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A12" sqref="A12"/>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441</v>
      </c>
    </row>
    <row r="2" ht="45" customHeight="1" spans="1:11">
      <c r="A2" s="3" t="s">
        <v>442</v>
      </c>
      <c r="B2" s="3"/>
      <c r="C2" s="3"/>
      <c r="D2" s="3"/>
      <c r="E2" s="3"/>
      <c r="F2" s="3"/>
      <c r="G2" s="3"/>
      <c r="H2" s="3"/>
      <c r="I2" s="3"/>
      <c r="J2" s="3"/>
      <c r="K2" s="3"/>
    </row>
    <row r="3" ht="18.75" customHeight="1" spans="1:11">
      <c r="A3" s="4" t="str">
        <f>"单位名称："&amp;"新平彝族傣族自治县人力资源和社会保障局"</f>
        <v>单位名称：新平彝族傣族自治县人力资源和社会保障局</v>
      </c>
      <c r="B3" s="4"/>
      <c r="C3" s="4"/>
      <c r="D3" s="4"/>
      <c r="E3" s="4"/>
      <c r="F3" s="4"/>
      <c r="G3" s="4"/>
      <c r="H3" s="5"/>
      <c r="I3" s="5"/>
      <c r="J3" s="5"/>
      <c r="K3" s="5" t="s">
        <v>29</v>
      </c>
    </row>
    <row r="4" ht="18.75" customHeight="1" spans="1:11">
      <c r="A4" s="12" t="s">
        <v>231</v>
      </c>
      <c r="B4" s="12" t="s">
        <v>144</v>
      </c>
      <c r="C4" s="12" t="s">
        <v>232</v>
      </c>
      <c r="D4" s="12" t="s">
        <v>145</v>
      </c>
      <c r="E4" s="12" t="s">
        <v>146</v>
      </c>
      <c r="F4" s="12" t="s">
        <v>233</v>
      </c>
      <c r="G4" s="12" t="s">
        <v>148</v>
      </c>
      <c r="H4" s="12" t="s">
        <v>32</v>
      </c>
      <c r="I4" s="12" t="s">
        <v>443</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2" customHeight="1" spans="1:11">
      <c r="A12" t="s">
        <v>377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444</v>
      </c>
    </row>
    <row r="2" ht="45" customHeight="1" spans="1:7">
      <c r="A2" s="3" t="s">
        <v>445</v>
      </c>
      <c r="B2" s="3"/>
      <c r="C2" s="3"/>
      <c r="D2" s="3"/>
      <c r="E2" s="3"/>
      <c r="F2" s="3"/>
      <c r="G2" s="3"/>
    </row>
    <row r="3" ht="24.15" customHeight="1" spans="1:7">
      <c r="A3" s="4" t="str">
        <f>"单位名称："&amp;"新平彝族傣族自治县人力资源和社会保障局"</f>
        <v>单位名称：新平彝族傣族自治县人力资源和社会保障局</v>
      </c>
      <c r="B3" s="4"/>
      <c r="C3" s="4"/>
      <c r="D3" s="4"/>
      <c r="E3" s="5"/>
      <c r="F3" s="5"/>
      <c r="G3" s="5" t="s">
        <v>29</v>
      </c>
    </row>
    <row r="4" ht="18.75" customHeight="1" spans="1:7">
      <c r="A4" s="6" t="s">
        <v>232</v>
      </c>
      <c r="B4" s="6" t="s">
        <v>231</v>
      </c>
      <c r="C4" s="6" t="s">
        <v>144</v>
      </c>
      <c r="D4" s="6" t="s">
        <v>446</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237</v>
      </c>
      <c r="C8" s="9" t="s">
        <v>236</v>
      </c>
      <c r="D8" s="8" t="s">
        <v>447</v>
      </c>
      <c r="E8" s="10">
        <v>40614</v>
      </c>
      <c r="F8" s="10"/>
      <c r="G8" s="10"/>
    </row>
    <row r="9" ht="20.25" customHeight="1" spans="1:7">
      <c r="A9" s="8" t="s">
        <v>56</v>
      </c>
      <c r="B9" s="8" t="s">
        <v>237</v>
      </c>
      <c r="C9" s="9" t="s">
        <v>241</v>
      </c>
      <c r="D9" s="8" t="s">
        <v>447</v>
      </c>
      <c r="E9" s="10">
        <v>10000</v>
      </c>
      <c r="F9" s="10"/>
      <c r="G9" s="10"/>
    </row>
    <row r="10" ht="20.25" customHeight="1" spans="1:7">
      <c r="A10" s="8" t="s">
        <v>56</v>
      </c>
      <c r="B10" s="8" t="s">
        <v>244</v>
      </c>
      <c r="C10" s="9" t="s">
        <v>243</v>
      </c>
      <c r="D10" s="8" t="s">
        <v>447</v>
      </c>
      <c r="E10" s="10">
        <v>320000</v>
      </c>
      <c r="F10" s="10"/>
      <c r="G10" s="10"/>
    </row>
    <row r="11" ht="20.25" customHeight="1" spans="1:7">
      <c r="A11" s="8" t="s">
        <v>56</v>
      </c>
      <c r="B11" s="8" t="s">
        <v>249</v>
      </c>
      <c r="C11" s="9" t="s">
        <v>248</v>
      </c>
      <c r="D11" s="8" t="s">
        <v>447</v>
      </c>
      <c r="E11" s="10">
        <v>8120</v>
      </c>
      <c r="F11" s="10"/>
      <c r="G11" s="10"/>
    </row>
    <row r="12" ht="20.25" customHeight="1" spans="1:7">
      <c r="A12" s="11" t="s">
        <v>32</v>
      </c>
      <c r="B12" s="11"/>
      <c r="C12" s="11"/>
      <c r="D12" s="11"/>
      <c r="E12" s="10">
        <v>378734</v>
      </c>
      <c r="F12" s="10"/>
      <c r="G12" s="10"/>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"单位名称："&amp;"新平彝族傣族自治县人力资源和社会保障局"</f>
        <v>单位名称：新平彝族傣族自治县人力资源和社会保障局</v>
      </c>
      <c r="B3" s="4"/>
      <c r="C3" s="4"/>
      <c r="D3" s="4"/>
      <c r="E3" s="57"/>
      <c r="F3" s="57"/>
      <c r="G3" s="57"/>
      <c r="H3" s="57"/>
      <c r="I3" s="5"/>
      <c r="J3" s="5"/>
      <c r="K3" s="5"/>
      <c r="L3" s="5"/>
      <c r="M3" s="5"/>
      <c r="N3" s="5"/>
      <c r="O3" s="5"/>
      <c r="P3" s="5"/>
      <c r="Q3" s="5"/>
      <c r="R3" s="5"/>
      <c r="S3" s="5" t="s">
        <v>29</v>
      </c>
    </row>
    <row r="4" ht="18.75" customHeight="1" spans="1:19">
      <c r="A4" s="12" t="s">
        <v>30</v>
      </c>
      <c r="B4" s="74" t="s">
        <v>31</v>
      </c>
      <c r="C4" s="74" t="s">
        <v>32</v>
      </c>
      <c r="D4" s="74" t="s">
        <v>33</v>
      </c>
      <c r="E4" s="74"/>
      <c r="F4" s="74"/>
      <c r="G4" s="74"/>
      <c r="H4" s="74"/>
      <c r="I4" s="74"/>
      <c r="J4" s="75"/>
      <c r="K4" s="75"/>
      <c r="L4" s="75"/>
      <c r="M4" s="75"/>
      <c r="N4" s="75"/>
      <c r="O4" s="74" t="s">
        <v>20</v>
      </c>
      <c r="P4" s="74"/>
      <c r="Q4" s="74"/>
      <c r="R4" s="74"/>
      <c r="S4" s="74"/>
    </row>
    <row r="5" ht="18.75" customHeight="1" spans="1:19">
      <c r="A5" s="12"/>
      <c r="B5" s="74"/>
      <c r="C5" s="74"/>
      <c r="D5" s="76" t="s">
        <v>34</v>
      </c>
      <c r="E5" s="76" t="s">
        <v>35</v>
      </c>
      <c r="F5" s="76" t="s">
        <v>36</v>
      </c>
      <c r="G5" s="76" t="s">
        <v>37</v>
      </c>
      <c r="H5" s="76" t="s">
        <v>38</v>
      </c>
      <c r="I5" s="77" t="s">
        <v>39</v>
      </c>
      <c r="J5" s="78"/>
      <c r="K5" s="78"/>
      <c r="L5" s="78"/>
      <c r="M5" s="78"/>
      <c r="N5" s="78"/>
      <c r="O5" s="77" t="s">
        <v>34</v>
      </c>
      <c r="P5" s="77" t="s">
        <v>35</v>
      </c>
      <c r="Q5" s="77" t="s">
        <v>36</v>
      </c>
      <c r="R5" s="77" t="s">
        <v>37</v>
      </c>
      <c r="S5" s="76" t="s">
        <v>40</v>
      </c>
    </row>
    <row r="6" ht="18.75" customHeight="1" spans="1:19">
      <c r="A6" s="12"/>
      <c r="B6" s="74"/>
      <c r="C6" s="74"/>
      <c r="D6" s="76"/>
      <c r="E6" s="76"/>
      <c r="F6" s="76"/>
      <c r="G6" s="76"/>
      <c r="H6" s="76"/>
      <c r="I6" s="77" t="s">
        <v>34</v>
      </c>
      <c r="J6" s="77" t="s">
        <v>41</v>
      </c>
      <c r="K6" s="77" t="s">
        <v>42</v>
      </c>
      <c r="L6" s="77" t="s">
        <v>43</v>
      </c>
      <c r="M6" s="77" t="s">
        <v>44</v>
      </c>
      <c r="N6" s="77" t="s">
        <v>45</v>
      </c>
      <c r="O6" s="77"/>
      <c r="P6" s="77"/>
      <c r="Q6" s="77"/>
      <c r="R6" s="77"/>
      <c r="S6" s="76"/>
    </row>
    <row r="7" ht="18.75" customHeight="1" spans="1:19">
      <c r="A7" s="79" t="s">
        <v>46</v>
      </c>
      <c r="B7" s="13" t="s">
        <v>47</v>
      </c>
      <c r="C7" s="13" t="s">
        <v>48</v>
      </c>
      <c r="D7" s="13" t="s">
        <v>49</v>
      </c>
      <c r="E7" s="79" t="s">
        <v>50</v>
      </c>
      <c r="F7" s="13" t="s">
        <v>51</v>
      </c>
      <c r="G7" s="13" t="s">
        <v>52</v>
      </c>
      <c r="H7" s="79"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7003818</v>
      </c>
      <c r="D8" s="16">
        <v>6934088</v>
      </c>
      <c r="E8" s="16">
        <v>6934088</v>
      </c>
      <c r="F8" s="16"/>
      <c r="G8" s="16"/>
      <c r="H8" s="16"/>
      <c r="I8" s="16">
        <v>69730</v>
      </c>
      <c r="J8" s="16"/>
      <c r="K8" s="16"/>
      <c r="L8" s="16">
        <v>69730</v>
      </c>
      <c r="M8" s="16"/>
      <c r="N8" s="16"/>
      <c r="O8" s="16"/>
      <c r="P8" s="16"/>
      <c r="Q8" s="16"/>
      <c r="R8" s="16"/>
      <c r="S8" s="16"/>
    </row>
    <row r="9" ht="20.25" customHeight="1" spans="1:19">
      <c r="A9" s="51" t="s">
        <v>32</v>
      </c>
      <c r="B9" s="51"/>
      <c r="C9" s="16">
        <v>7003818</v>
      </c>
      <c r="D9" s="16">
        <v>6934088</v>
      </c>
      <c r="E9" s="16">
        <v>6934088</v>
      </c>
      <c r="F9" s="16"/>
      <c r="G9" s="16"/>
      <c r="H9" s="16"/>
      <c r="I9" s="16">
        <v>69730</v>
      </c>
      <c r="J9" s="16"/>
      <c r="K9" s="16"/>
      <c r="L9" s="16">
        <v>69730</v>
      </c>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6"/>
      <c r="L2" s="56"/>
      <c r="M2" s="56"/>
      <c r="N2" s="56"/>
      <c r="O2" s="56"/>
    </row>
    <row r="3" ht="18.75" customHeight="1" spans="1:15">
      <c r="A3" s="47" t="str">
        <f>"单位名称："&amp;"新平彝族傣族自治县人力资源和社会保障局"</f>
        <v>单位名称：新平彝族傣族自治县人力资源和社会保障局</v>
      </c>
      <c r="B3" s="47"/>
      <c r="C3" s="47"/>
      <c r="D3" s="47"/>
      <c r="E3" s="47"/>
      <c r="F3" s="47"/>
      <c r="G3" s="47"/>
      <c r="H3" s="47"/>
      <c r="I3" s="47"/>
      <c r="J3" s="2"/>
      <c r="K3" s="2"/>
      <c r="L3" s="2"/>
      <c r="M3" s="2"/>
      <c r="N3" s="2"/>
      <c r="O3" s="2" t="s">
        <v>29</v>
      </c>
    </row>
    <row r="4" ht="18.75" customHeight="1" spans="1:15">
      <c r="A4" s="12" t="s">
        <v>59</v>
      </c>
      <c r="B4" s="12" t="s">
        <v>60</v>
      </c>
      <c r="C4" s="50" t="s">
        <v>32</v>
      </c>
      <c r="D4" s="50" t="s">
        <v>35</v>
      </c>
      <c r="E4" s="50"/>
      <c r="F4" s="50"/>
      <c r="G4" s="12" t="s">
        <v>36</v>
      </c>
      <c r="H4" s="50" t="s">
        <v>37</v>
      </c>
      <c r="I4" s="12" t="s">
        <v>61</v>
      </c>
      <c r="J4" s="50" t="s">
        <v>62</v>
      </c>
      <c r="K4" s="50"/>
      <c r="L4" s="50"/>
      <c r="M4" s="50"/>
      <c r="N4" s="50"/>
      <c r="O4" s="50"/>
    </row>
    <row r="5" ht="18.75" customHeight="1" spans="1:15">
      <c r="A5" s="12"/>
      <c r="B5" s="12"/>
      <c r="C5" s="50"/>
      <c r="D5" s="50" t="s">
        <v>34</v>
      </c>
      <c r="E5" s="50" t="s">
        <v>63</v>
      </c>
      <c r="F5" s="50" t="s">
        <v>64</v>
      </c>
      <c r="G5" s="12"/>
      <c r="H5" s="50"/>
      <c r="I5" s="12"/>
      <c r="J5" s="50" t="s">
        <v>34</v>
      </c>
      <c r="K5" s="50"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18120</v>
      </c>
      <c r="D7" s="16">
        <v>18120</v>
      </c>
      <c r="E7" s="16"/>
      <c r="F7" s="16">
        <v>18120</v>
      </c>
      <c r="G7" s="16"/>
      <c r="H7" s="16"/>
      <c r="I7" s="16"/>
      <c r="J7" s="16"/>
      <c r="K7" s="16"/>
      <c r="L7" s="16"/>
      <c r="M7" s="16"/>
      <c r="N7" s="16"/>
      <c r="O7" s="16"/>
    </row>
    <row r="8" ht="20.25" customHeight="1" spans="1:15">
      <c r="A8" s="67" t="s">
        <v>73</v>
      </c>
      <c r="B8" s="67" t="s">
        <v>74</v>
      </c>
      <c r="C8" s="16">
        <v>18120</v>
      </c>
      <c r="D8" s="16">
        <v>18120</v>
      </c>
      <c r="E8" s="16"/>
      <c r="F8" s="16">
        <v>18120</v>
      </c>
      <c r="G8" s="16"/>
      <c r="H8" s="16"/>
      <c r="I8" s="16"/>
      <c r="J8" s="16"/>
      <c r="K8" s="16"/>
      <c r="L8" s="16"/>
      <c r="M8" s="16"/>
      <c r="N8" s="16"/>
      <c r="O8" s="16"/>
    </row>
    <row r="9" ht="20.25" customHeight="1" spans="1:15">
      <c r="A9" s="68" t="s">
        <v>75</v>
      </c>
      <c r="B9" s="68" t="s">
        <v>74</v>
      </c>
      <c r="C9" s="16">
        <v>18120</v>
      </c>
      <c r="D9" s="16">
        <v>18120</v>
      </c>
      <c r="E9" s="16"/>
      <c r="F9" s="16">
        <v>18120</v>
      </c>
      <c r="G9" s="16"/>
      <c r="H9" s="16"/>
      <c r="I9" s="16"/>
      <c r="J9" s="16"/>
      <c r="K9" s="16"/>
      <c r="L9" s="16"/>
      <c r="M9" s="16"/>
      <c r="N9" s="16"/>
      <c r="O9" s="16"/>
    </row>
    <row r="10" ht="20.25" customHeight="1" spans="1:15">
      <c r="A10" s="15" t="s">
        <v>76</v>
      </c>
      <c r="B10" s="15" t="s">
        <v>77</v>
      </c>
      <c r="C10" s="16">
        <v>5843338</v>
      </c>
      <c r="D10" s="16">
        <v>5773608</v>
      </c>
      <c r="E10" s="16">
        <v>5412994</v>
      </c>
      <c r="F10" s="16">
        <v>360614</v>
      </c>
      <c r="G10" s="16"/>
      <c r="H10" s="16"/>
      <c r="I10" s="16"/>
      <c r="J10" s="16">
        <v>69730</v>
      </c>
      <c r="K10" s="16"/>
      <c r="L10" s="16"/>
      <c r="M10" s="16">
        <v>69730</v>
      </c>
      <c r="N10" s="16"/>
      <c r="O10" s="16"/>
    </row>
    <row r="11" ht="20.25" customHeight="1" spans="1:15">
      <c r="A11" s="67" t="s">
        <v>78</v>
      </c>
      <c r="B11" s="67" t="s">
        <v>79</v>
      </c>
      <c r="C11" s="16">
        <v>5130945</v>
      </c>
      <c r="D11" s="16">
        <v>5061215</v>
      </c>
      <c r="E11" s="16">
        <v>4741215</v>
      </c>
      <c r="F11" s="16">
        <v>320000</v>
      </c>
      <c r="G11" s="16"/>
      <c r="H11" s="16"/>
      <c r="I11" s="16"/>
      <c r="J11" s="16">
        <v>69730</v>
      </c>
      <c r="K11" s="16"/>
      <c r="L11" s="16"/>
      <c r="M11" s="16">
        <v>69730</v>
      </c>
      <c r="N11" s="16"/>
      <c r="O11" s="16"/>
    </row>
    <row r="12" ht="20.25" customHeight="1" spans="1:15">
      <c r="A12" s="68" t="s">
        <v>80</v>
      </c>
      <c r="B12" s="68" t="s">
        <v>81</v>
      </c>
      <c r="C12" s="16">
        <v>5061215</v>
      </c>
      <c r="D12" s="16">
        <v>5061215</v>
      </c>
      <c r="E12" s="16">
        <v>4741215</v>
      </c>
      <c r="F12" s="16">
        <v>320000</v>
      </c>
      <c r="G12" s="16"/>
      <c r="H12" s="16"/>
      <c r="I12" s="16"/>
      <c r="J12" s="16"/>
      <c r="K12" s="16"/>
      <c r="L12" s="16"/>
      <c r="M12" s="16"/>
      <c r="N12" s="16"/>
      <c r="O12" s="16"/>
    </row>
    <row r="13" ht="20.25" customHeight="1" spans="1:15">
      <c r="A13" s="68" t="s">
        <v>82</v>
      </c>
      <c r="B13" s="68" t="s">
        <v>83</v>
      </c>
      <c r="C13" s="16">
        <v>69730</v>
      </c>
      <c r="D13" s="16"/>
      <c r="E13" s="16"/>
      <c r="F13" s="16"/>
      <c r="G13" s="16"/>
      <c r="H13" s="16"/>
      <c r="I13" s="16"/>
      <c r="J13" s="16">
        <v>69730</v>
      </c>
      <c r="K13" s="16"/>
      <c r="L13" s="16"/>
      <c r="M13" s="16">
        <v>69730</v>
      </c>
      <c r="N13" s="16"/>
      <c r="O13" s="16"/>
    </row>
    <row r="14" ht="20.25" customHeight="1" spans="1:15">
      <c r="A14" s="67" t="s">
        <v>84</v>
      </c>
      <c r="B14" s="67" t="s">
        <v>85</v>
      </c>
      <c r="C14" s="16">
        <v>671779</v>
      </c>
      <c r="D14" s="16">
        <v>671779</v>
      </c>
      <c r="E14" s="16">
        <v>671779</v>
      </c>
      <c r="F14" s="16"/>
      <c r="G14" s="16"/>
      <c r="H14" s="16"/>
      <c r="I14" s="16"/>
      <c r="J14" s="16"/>
      <c r="K14" s="16"/>
      <c r="L14" s="16"/>
      <c r="M14" s="16"/>
      <c r="N14" s="16"/>
      <c r="O14" s="16"/>
    </row>
    <row r="15" ht="20.25" customHeight="1" spans="1:15">
      <c r="A15" s="68" t="s">
        <v>86</v>
      </c>
      <c r="B15" s="68" t="s">
        <v>87</v>
      </c>
      <c r="C15" s="16">
        <v>6150</v>
      </c>
      <c r="D15" s="16">
        <v>6150</v>
      </c>
      <c r="E15" s="16">
        <v>6150</v>
      </c>
      <c r="F15" s="16"/>
      <c r="G15" s="16"/>
      <c r="H15" s="16"/>
      <c r="I15" s="16"/>
      <c r="J15" s="16"/>
      <c r="K15" s="16"/>
      <c r="L15" s="16"/>
      <c r="M15" s="16"/>
      <c r="N15" s="16"/>
      <c r="O15" s="16"/>
    </row>
    <row r="16" ht="20.25" customHeight="1" spans="1:15">
      <c r="A16" s="68" t="s">
        <v>88</v>
      </c>
      <c r="B16" s="68" t="s">
        <v>89</v>
      </c>
      <c r="C16" s="16">
        <v>450</v>
      </c>
      <c r="D16" s="16">
        <v>450</v>
      </c>
      <c r="E16" s="16">
        <v>450</v>
      </c>
      <c r="F16" s="16"/>
      <c r="G16" s="16"/>
      <c r="H16" s="16"/>
      <c r="I16" s="16"/>
      <c r="J16" s="16"/>
      <c r="K16" s="16"/>
      <c r="L16" s="16"/>
      <c r="M16" s="16"/>
      <c r="N16" s="16"/>
      <c r="O16" s="16"/>
    </row>
    <row r="17" ht="20.25" customHeight="1" spans="1:15">
      <c r="A17" s="68" t="s">
        <v>90</v>
      </c>
      <c r="B17" s="68" t="s">
        <v>91</v>
      </c>
      <c r="C17" s="16">
        <v>665179</v>
      </c>
      <c r="D17" s="16">
        <v>665179</v>
      </c>
      <c r="E17" s="16">
        <v>665179</v>
      </c>
      <c r="F17" s="16"/>
      <c r="G17" s="16"/>
      <c r="H17" s="16"/>
      <c r="I17" s="16"/>
      <c r="J17" s="16"/>
      <c r="K17" s="16"/>
      <c r="L17" s="16"/>
      <c r="M17" s="16"/>
      <c r="N17" s="16"/>
      <c r="O17" s="16"/>
    </row>
    <row r="18" ht="20.25" customHeight="1" spans="1:15">
      <c r="A18" s="67" t="s">
        <v>92</v>
      </c>
      <c r="B18" s="67" t="s">
        <v>93</v>
      </c>
      <c r="C18" s="16">
        <v>40614</v>
      </c>
      <c r="D18" s="16">
        <v>40614</v>
      </c>
      <c r="E18" s="16"/>
      <c r="F18" s="16">
        <v>40614</v>
      </c>
      <c r="G18" s="16"/>
      <c r="H18" s="16"/>
      <c r="I18" s="16"/>
      <c r="J18" s="16"/>
      <c r="K18" s="16"/>
      <c r="L18" s="16"/>
      <c r="M18" s="16"/>
      <c r="N18" s="16"/>
      <c r="O18" s="16"/>
    </row>
    <row r="19" ht="20.25" customHeight="1" spans="1:15">
      <c r="A19" s="68" t="s">
        <v>94</v>
      </c>
      <c r="B19" s="68" t="s">
        <v>95</v>
      </c>
      <c r="C19" s="16">
        <v>40614</v>
      </c>
      <c r="D19" s="16">
        <v>40614</v>
      </c>
      <c r="E19" s="16"/>
      <c r="F19" s="16">
        <v>40614</v>
      </c>
      <c r="G19" s="16"/>
      <c r="H19" s="16"/>
      <c r="I19" s="16"/>
      <c r="J19" s="16"/>
      <c r="K19" s="16"/>
      <c r="L19" s="16"/>
      <c r="M19" s="16"/>
      <c r="N19" s="16"/>
      <c r="O19" s="16"/>
    </row>
    <row r="20" ht="20.25" customHeight="1" spans="1:15">
      <c r="A20" s="15" t="s">
        <v>96</v>
      </c>
      <c r="B20" s="15" t="s">
        <v>97</v>
      </c>
      <c r="C20" s="16">
        <v>617408</v>
      </c>
      <c r="D20" s="16">
        <v>617408</v>
      </c>
      <c r="E20" s="16">
        <v>617408</v>
      </c>
      <c r="F20" s="16"/>
      <c r="G20" s="16"/>
      <c r="H20" s="16"/>
      <c r="I20" s="16"/>
      <c r="J20" s="16"/>
      <c r="K20" s="16"/>
      <c r="L20" s="16"/>
      <c r="M20" s="16"/>
      <c r="N20" s="16"/>
      <c r="O20" s="16"/>
    </row>
    <row r="21" ht="20.25" customHeight="1" spans="1:15">
      <c r="A21" s="67" t="s">
        <v>98</v>
      </c>
      <c r="B21" s="67" t="s">
        <v>99</v>
      </c>
      <c r="C21" s="16">
        <v>617408</v>
      </c>
      <c r="D21" s="16">
        <v>617408</v>
      </c>
      <c r="E21" s="16">
        <v>617408</v>
      </c>
      <c r="F21" s="16"/>
      <c r="G21" s="16"/>
      <c r="H21" s="16"/>
      <c r="I21" s="16"/>
      <c r="J21" s="16"/>
      <c r="K21" s="16"/>
      <c r="L21" s="16"/>
      <c r="M21" s="16"/>
      <c r="N21" s="16"/>
      <c r="O21" s="16"/>
    </row>
    <row r="22" ht="20.25" customHeight="1" spans="1:15">
      <c r="A22" s="68" t="s">
        <v>100</v>
      </c>
      <c r="B22" s="68" t="s">
        <v>101</v>
      </c>
      <c r="C22" s="16">
        <v>133870</v>
      </c>
      <c r="D22" s="16">
        <v>133870</v>
      </c>
      <c r="E22" s="16">
        <v>133870</v>
      </c>
      <c r="F22" s="16"/>
      <c r="G22" s="16"/>
      <c r="H22" s="16"/>
      <c r="I22" s="16"/>
      <c r="J22" s="16"/>
      <c r="K22" s="16"/>
      <c r="L22" s="16"/>
      <c r="M22" s="16"/>
      <c r="N22" s="16"/>
      <c r="O22" s="16"/>
    </row>
    <row r="23" ht="20.25" customHeight="1" spans="1:15">
      <c r="A23" s="68" t="s">
        <v>102</v>
      </c>
      <c r="B23" s="68" t="s">
        <v>103</v>
      </c>
      <c r="C23" s="16">
        <v>230839</v>
      </c>
      <c r="D23" s="16">
        <v>230839</v>
      </c>
      <c r="E23" s="16">
        <v>230839</v>
      </c>
      <c r="F23" s="16"/>
      <c r="G23" s="16"/>
      <c r="H23" s="16"/>
      <c r="I23" s="16"/>
      <c r="J23" s="16"/>
      <c r="K23" s="16"/>
      <c r="L23" s="16"/>
      <c r="M23" s="16"/>
      <c r="N23" s="16"/>
      <c r="O23" s="16"/>
    </row>
    <row r="24" ht="20.25" customHeight="1" spans="1:15">
      <c r="A24" s="68" t="s">
        <v>104</v>
      </c>
      <c r="B24" s="68" t="s">
        <v>105</v>
      </c>
      <c r="C24" s="16">
        <v>244384</v>
      </c>
      <c r="D24" s="16">
        <v>244384</v>
      </c>
      <c r="E24" s="16">
        <v>244384</v>
      </c>
      <c r="F24" s="16"/>
      <c r="G24" s="16"/>
      <c r="H24" s="16"/>
      <c r="I24" s="16"/>
      <c r="J24" s="16"/>
      <c r="K24" s="16"/>
      <c r="L24" s="16"/>
      <c r="M24" s="16"/>
      <c r="N24" s="16"/>
      <c r="O24" s="16"/>
    </row>
    <row r="25" ht="20.25" customHeight="1" spans="1:15">
      <c r="A25" s="68" t="s">
        <v>106</v>
      </c>
      <c r="B25" s="68" t="s">
        <v>107</v>
      </c>
      <c r="C25" s="16">
        <v>8315</v>
      </c>
      <c r="D25" s="16">
        <v>8315</v>
      </c>
      <c r="E25" s="16">
        <v>8315</v>
      </c>
      <c r="F25" s="16"/>
      <c r="G25" s="16"/>
      <c r="H25" s="16"/>
      <c r="I25" s="16"/>
      <c r="J25" s="16"/>
      <c r="K25" s="16"/>
      <c r="L25" s="16"/>
      <c r="M25" s="16"/>
      <c r="N25" s="16"/>
      <c r="O25" s="16"/>
    </row>
    <row r="26" ht="20.25" customHeight="1" spans="1:15">
      <c r="A26" s="15" t="s">
        <v>108</v>
      </c>
      <c r="B26" s="15" t="s">
        <v>109</v>
      </c>
      <c r="C26" s="16">
        <v>524952</v>
      </c>
      <c r="D26" s="16">
        <v>524952</v>
      </c>
      <c r="E26" s="16">
        <v>524952</v>
      </c>
      <c r="F26" s="16"/>
      <c r="G26" s="16"/>
      <c r="H26" s="16"/>
      <c r="I26" s="16"/>
      <c r="J26" s="16"/>
      <c r="K26" s="16"/>
      <c r="L26" s="16"/>
      <c r="M26" s="16"/>
      <c r="N26" s="16"/>
      <c r="O26" s="16"/>
    </row>
    <row r="27" ht="20.25" customHeight="1" spans="1:15">
      <c r="A27" s="67" t="s">
        <v>110</v>
      </c>
      <c r="B27" s="67" t="s">
        <v>111</v>
      </c>
      <c r="C27" s="16">
        <v>524952</v>
      </c>
      <c r="D27" s="16">
        <v>524952</v>
      </c>
      <c r="E27" s="16">
        <v>524952</v>
      </c>
      <c r="F27" s="16"/>
      <c r="G27" s="16"/>
      <c r="H27" s="16"/>
      <c r="I27" s="16"/>
      <c r="J27" s="16"/>
      <c r="K27" s="16"/>
      <c r="L27" s="16"/>
      <c r="M27" s="16"/>
      <c r="N27" s="16"/>
      <c r="O27" s="16"/>
    </row>
    <row r="28" ht="20.25" customHeight="1" spans="1:15">
      <c r="A28" s="68" t="s">
        <v>112</v>
      </c>
      <c r="B28" s="68" t="s">
        <v>113</v>
      </c>
      <c r="C28" s="16">
        <v>524952</v>
      </c>
      <c r="D28" s="16">
        <v>524952</v>
      </c>
      <c r="E28" s="16">
        <v>524952</v>
      </c>
      <c r="F28" s="16"/>
      <c r="G28" s="16"/>
      <c r="H28" s="16"/>
      <c r="I28" s="16"/>
      <c r="J28" s="16"/>
      <c r="K28" s="16"/>
      <c r="L28" s="16"/>
      <c r="M28" s="16"/>
      <c r="N28" s="16"/>
      <c r="O28" s="16"/>
    </row>
    <row r="29" ht="20.25" customHeight="1" spans="1:15">
      <c r="A29" s="51" t="s">
        <v>114</v>
      </c>
      <c r="B29" s="51"/>
      <c r="C29" s="16">
        <v>7003818</v>
      </c>
      <c r="D29" s="16">
        <v>6934088</v>
      </c>
      <c r="E29" s="16">
        <v>6555354</v>
      </c>
      <c r="F29" s="16">
        <v>378734</v>
      </c>
      <c r="G29" s="16"/>
      <c r="H29" s="16"/>
      <c r="I29" s="16"/>
      <c r="J29" s="16">
        <v>69730</v>
      </c>
      <c r="K29" s="16"/>
      <c r="L29" s="16"/>
      <c r="M29" s="16">
        <v>69730</v>
      </c>
      <c r="N29" s="16"/>
      <c r="O29" s="16"/>
    </row>
  </sheetData>
  <mergeCells count="11">
    <mergeCell ref="A2:O2"/>
    <mergeCell ref="A3:I3"/>
    <mergeCell ref="D4:F4"/>
    <mergeCell ref="J4:O4"/>
    <mergeCell ref="A29:B29"/>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115</v>
      </c>
    </row>
    <row r="2" ht="45" customHeight="1" spans="1:4">
      <c r="A2" s="3" t="s">
        <v>116</v>
      </c>
      <c r="B2" s="3"/>
      <c r="C2" s="3"/>
      <c r="D2" s="3"/>
    </row>
    <row r="3" ht="18.75" customHeight="1" spans="1:4">
      <c r="A3" s="4" t="str">
        <f>"单位名称："&amp;"新平彝族傣族自治县人力资源和社会保障局"</f>
        <v>单位名称：新平彝族傣族自治县人力资源和社会保障局</v>
      </c>
      <c r="B3" s="4"/>
      <c r="C3" s="69"/>
      <c r="D3" s="5" t="s">
        <v>2</v>
      </c>
    </row>
    <row r="4" ht="22.5" customHeight="1" spans="1:4">
      <c r="A4" s="7" t="s">
        <v>3</v>
      </c>
      <c r="B4" s="7"/>
      <c r="C4" s="7" t="s">
        <v>4</v>
      </c>
      <c r="D4" s="7"/>
    </row>
    <row r="5" ht="18.75" customHeight="1" spans="1:4">
      <c r="A5" s="7" t="s">
        <v>5</v>
      </c>
      <c r="B5" s="7" t="s">
        <v>6</v>
      </c>
      <c r="C5" s="7" t="s">
        <v>117</v>
      </c>
      <c r="D5" s="7" t="s">
        <v>6</v>
      </c>
    </row>
    <row r="6" ht="18.75" customHeight="1" spans="1:4">
      <c r="A6" s="7"/>
      <c r="B6" s="7"/>
      <c r="C6" s="7"/>
      <c r="D6" s="7"/>
    </row>
    <row r="7" ht="22.5" customHeight="1" spans="1:4">
      <c r="A7" s="14" t="s">
        <v>118</v>
      </c>
      <c r="B7" s="16">
        <v>6934088</v>
      </c>
      <c r="C7" s="14" t="s">
        <v>119</v>
      </c>
      <c r="D7" s="16">
        <v>6934088</v>
      </c>
    </row>
    <row r="8" ht="22.5" customHeight="1" spans="1:4">
      <c r="A8" s="14" t="s">
        <v>120</v>
      </c>
      <c r="B8" s="16">
        <v>6934088</v>
      </c>
      <c r="C8" s="14" t="str">
        <f>"（"&amp;"一"&amp;"）"&amp;"一般公共服务支出"</f>
        <v>（一）一般公共服务支出</v>
      </c>
      <c r="D8" s="16">
        <v>18120</v>
      </c>
    </row>
    <row r="9" ht="22.5" customHeight="1" spans="1:4">
      <c r="A9" s="14" t="s">
        <v>121</v>
      </c>
      <c r="B9" s="16"/>
      <c r="C9" s="14" t="str">
        <f>"（"&amp;"二"&amp;"）"&amp;"社会保障和就业支出"</f>
        <v>（二）社会保障和就业支出</v>
      </c>
      <c r="D9" s="16">
        <v>5773608</v>
      </c>
    </row>
    <row r="10" ht="22.5" customHeight="1" spans="1:4">
      <c r="A10" s="14" t="s">
        <v>122</v>
      </c>
      <c r="B10" s="16"/>
      <c r="C10" s="14" t="str">
        <f>"（"&amp;"三"&amp;"）"&amp;"卫生健康支出"</f>
        <v>（三）卫生健康支出</v>
      </c>
      <c r="D10" s="16">
        <v>617408</v>
      </c>
    </row>
    <row r="11" ht="22.5" customHeight="1" spans="1:4">
      <c r="A11" s="14" t="s">
        <v>123</v>
      </c>
      <c r="B11" s="16"/>
      <c r="C11" s="14" t="str">
        <f>"（"&amp;"四"&amp;"）"&amp;"住房保障支出"</f>
        <v>（四）住房保障支出</v>
      </c>
      <c r="D11" s="16">
        <v>524952</v>
      </c>
    </row>
    <row r="12" ht="22.5" customHeight="1" spans="1:4">
      <c r="A12" s="14" t="s">
        <v>120</v>
      </c>
      <c r="B12" s="16"/>
      <c r="C12" s="14"/>
      <c r="D12" s="16"/>
    </row>
    <row r="13" ht="22.5" customHeight="1" spans="1:4">
      <c r="A13" s="14" t="s">
        <v>121</v>
      </c>
      <c r="B13" s="16"/>
      <c r="C13" s="14"/>
      <c r="D13" s="16"/>
    </row>
    <row r="14" ht="22.5" customHeight="1" spans="1:4">
      <c r="A14" s="14" t="s">
        <v>122</v>
      </c>
      <c r="B14" s="16"/>
      <c r="C14" s="14"/>
      <c r="D14" s="16"/>
    </row>
    <row r="15" ht="22.5" customHeight="1" spans="1:4">
      <c r="A15" s="70"/>
      <c r="B15" s="16"/>
      <c r="C15" s="14" t="s">
        <v>124</v>
      </c>
      <c r="D15" s="16"/>
    </row>
    <row r="16" ht="22.5" customHeight="1" spans="1:4">
      <c r="A16" s="71" t="s">
        <v>125</v>
      </c>
      <c r="B16" s="72">
        <v>6934088</v>
      </c>
      <c r="C16" s="73" t="s">
        <v>126</v>
      </c>
      <c r="D16" s="72">
        <v>6934088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6" t="s">
        <v>127</v>
      </c>
    </row>
    <row r="2" ht="37.5" customHeight="1" spans="1:7">
      <c r="A2" s="3" t="s">
        <v>128</v>
      </c>
      <c r="B2" s="3"/>
      <c r="C2" s="3"/>
      <c r="D2" s="3"/>
      <c r="E2" s="3"/>
      <c r="F2" s="3"/>
      <c r="G2" s="3"/>
    </row>
    <row r="3" ht="18.75" customHeight="1" spans="1:7">
      <c r="A3" s="47" t="str">
        <f>"单位名称："&amp;"新平彝族傣族自治县人力资源和社会保障局"</f>
        <v>单位名称：新平彝族傣族自治县人力资源和社会保障局</v>
      </c>
      <c r="B3" s="47"/>
      <c r="C3" s="47"/>
      <c r="D3" s="48"/>
      <c r="E3" s="48"/>
      <c r="F3" s="48"/>
      <c r="G3" s="49" t="s">
        <v>29</v>
      </c>
    </row>
    <row r="4" ht="18.75" customHeight="1" spans="1:7">
      <c r="A4" s="12" t="s">
        <v>129</v>
      </c>
      <c r="B4" s="12" t="s">
        <v>60</v>
      </c>
      <c r="C4" s="50" t="s">
        <v>32</v>
      </c>
      <c r="D4" s="50" t="s">
        <v>63</v>
      </c>
      <c r="E4" s="50"/>
      <c r="F4" s="50"/>
      <c r="G4" s="12" t="s">
        <v>64</v>
      </c>
    </row>
    <row r="5" ht="18.75" customHeight="1" spans="1:7">
      <c r="A5" s="12" t="s">
        <v>59</v>
      </c>
      <c r="B5" s="12" t="s">
        <v>60</v>
      </c>
      <c r="C5" s="50"/>
      <c r="D5" s="50" t="s">
        <v>34</v>
      </c>
      <c r="E5" s="50" t="s">
        <v>130</v>
      </c>
      <c r="F5" s="50" t="s">
        <v>131</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18120</v>
      </c>
      <c r="D7" s="16"/>
      <c r="E7" s="16"/>
      <c r="F7" s="16"/>
      <c r="G7" s="16">
        <v>18120</v>
      </c>
    </row>
    <row r="8" ht="20.25" customHeight="1" spans="1:7">
      <c r="A8" s="67" t="s">
        <v>73</v>
      </c>
      <c r="B8" s="67" t="s">
        <v>74</v>
      </c>
      <c r="C8" s="16">
        <v>18120</v>
      </c>
      <c r="D8" s="16"/>
      <c r="E8" s="16"/>
      <c r="F8" s="16"/>
      <c r="G8" s="16">
        <v>18120</v>
      </c>
    </row>
    <row r="9" ht="20.25" customHeight="1" spans="1:7">
      <c r="A9" s="68" t="s">
        <v>75</v>
      </c>
      <c r="B9" s="68" t="s">
        <v>74</v>
      </c>
      <c r="C9" s="16">
        <v>18120</v>
      </c>
      <c r="D9" s="16"/>
      <c r="E9" s="16"/>
      <c r="F9" s="16"/>
      <c r="G9" s="16">
        <v>18120</v>
      </c>
    </row>
    <row r="10" ht="20.25" customHeight="1" spans="1:7">
      <c r="A10" s="15" t="s">
        <v>76</v>
      </c>
      <c r="B10" s="15" t="s">
        <v>77</v>
      </c>
      <c r="C10" s="16">
        <v>5773608</v>
      </c>
      <c r="D10" s="16">
        <v>5412994</v>
      </c>
      <c r="E10" s="16">
        <v>5024594</v>
      </c>
      <c r="F10" s="16">
        <v>388400</v>
      </c>
      <c r="G10" s="16">
        <v>360614</v>
      </c>
    </row>
    <row r="11" ht="20.25" customHeight="1" spans="1:7">
      <c r="A11" s="67" t="s">
        <v>78</v>
      </c>
      <c r="B11" s="67" t="s">
        <v>79</v>
      </c>
      <c r="C11" s="16">
        <v>5061215</v>
      </c>
      <c r="D11" s="16">
        <v>4741215</v>
      </c>
      <c r="E11" s="16">
        <v>4359415</v>
      </c>
      <c r="F11" s="16">
        <v>381800</v>
      </c>
      <c r="G11" s="16">
        <v>320000</v>
      </c>
    </row>
    <row r="12" ht="20.25" customHeight="1" spans="1:7">
      <c r="A12" s="68" t="s">
        <v>80</v>
      </c>
      <c r="B12" s="68" t="s">
        <v>81</v>
      </c>
      <c r="C12" s="16">
        <v>5061215</v>
      </c>
      <c r="D12" s="16">
        <v>4741215</v>
      </c>
      <c r="E12" s="16">
        <v>4359415</v>
      </c>
      <c r="F12" s="16">
        <v>381800</v>
      </c>
      <c r="G12" s="16">
        <v>320000</v>
      </c>
    </row>
    <row r="13" ht="20.25" customHeight="1" spans="1:7">
      <c r="A13" s="67" t="s">
        <v>84</v>
      </c>
      <c r="B13" s="67" t="s">
        <v>85</v>
      </c>
      <c r="C13" s="16">
        <v>671779</v>
      </c>
      <c r="D13" s="16">
        <v>671779</v>
      </c>
      <c r="E13" s="16">
        <v>665179</v>
      </c>
      <c r="F13" s="16">
        <v>6600</v>
      </c>
      <c r="G13" s="16"/>
    </row>
    <row r="14" ht="20.25" customHeight="1" spans="1:7">
      <c r="A14" s="68" t="s">
        <v>86</v>
      </c>
      <c r="B14" s="68" t="s">
        <v>87</v>
      </c>
      <c r="C14" s="16">
        <v>6150</v>
      </c>
      <c r="D14" s="16">
        <v>6150</v>
      </c>
      <c r="E14" s="16"/>
      <c r="F14" s="16">
        <v>6150</v>
      </c>
      <c r="G14" s="16"/>
    </row>
    <row r="15" ht="20.25" customHeight="1" spans="1:7">
      <c r="A15" s="68" t="s">
        <v>88</v>
      </c>
      <c r="B15" s="68" t="s">
        <v>89</v>
      </c>
      <c r="C15" s="16">
        <v>450</v>
      </c>
      <c r="D15" s="16">
        <v>450</v>
      </c>
      <c r="E15" s="16"/>
      <c r="F15" s="16">
        <v>450</v>
      </c>
      <c r="G15" s="16"/>
    </row>
    <row r="16" ht="20.25" customHeight="1" spans="1:7">
      <c r="A16" s="68" t="s">
        <v>90</v>
      </c>
      <c r="B16" s="68" t="s">
        <v>91</v>
      </c>
      <c r="C16" s="16">
        <v>665179</v>
      </c>
      <c r="D16" s="16">
        <v>665179</v>
      </c>
      <c r="E16" s="16">
        <v>665179</v>
      </c>
      <c r="F16" s="16"/>
      <c r="G16" s="16"/>
    </row>
    <row r="17" ht="20.25" customHeight="1" spans="1:7">
      <c r="A17" s="67" t="s">
        <v>92</v>
      </c>
      <c r="B17" s="67" t="s">
        <v>93</v>
      </c>
      <c r="C17" s="16">
        <v>40614</v>
      </c>
      <c r="D17" s="16"/>
      <c r="E17" s="16"/>
      <c r="F17" s="16"/>
      <c r="G17" s="16">
        <v>40614</v>
      </c>
    </row>
    <row r="18" ht="20.25" customHeight="1" spans="1:7">
      <c r="A18" s="68" t="s">
        <v>94</v>
      </c>
      <c r="B18" s="68" t="s">
        <v>95</v>
      </c>
      <c r="C18" s="16">
        <v>40614</v>
      </c>
      <c r="D18" s="16"/>
      <c r="E18" s="16"/>
      <c r="F18" s="16"/>
      <c r="G18" s="16">
        <v>40614</v>
      </c>
    </row>
    <row r="19" ht="20.25" customHeight="1" spans="1:7">
      <c r="A19" s="15" t="s">
        <v>96</v>
      </c>
      <c r="B19" s="15" t="s">
        <v>97</v>
      </c>
      <c r="C19" s="16">
        <v>617408</v>
      </c>
      <c r="D19" s="16">
        <v>617408</v>
      </c>
      <c r="E19" s="16">
        <v>617408</v>
      </c>
      <c r="F19" s="16"/>
      <c r="G19" s="16"/>
    </row>
    <row r="20" ht="20.25" customHeight="1" spans="1:7">
      <c r="A20" s="67" t="s">
        <v>98</v>
      </c>
      <c r="B20" s="67" t="s">
        <v>99</v>
      </c>
      <c r="C20" s="16">
        <v>617408</v>
      </c>
      <c r="D20" s="16">
        <v>617408</v>
      </c>
      <c r="E20" s="16">
        <v>617408</v>
      </c>
      <c r="F20" s="16"/>
      <c r="G20" s="16"/>
    </row>
    <row r="21" ht="20.25" customHeight="1" spans="1:7">
      <c r="A21" s="68" t="s">
        <v>100</v>
      </c>
      <c r="B21" s="68" t="s">
        <v>101</v>
      </c>
      <c r="C21" s="16">
        <v>133870</v>
      </c>
      <c r="D21" s="16">
        <v>133870</v>
      </c>
      <c r="E21" s="16">
        <v>133870</v>
      </c>
      <c r="F21" s="16"/>
      <c r="G21" s="16"/>
    </row>
    <row r="22" ht="20.25" customHeight="1" spans="1:7">
      <c r="A22" s="68" t="s">
        <v>102</v>
      </c>
      <c r="B22" s="68" t="s">
        <v>103</v>
      </c>
      <c r="C22" s="16">
        <v>230839</v>
      </c>
      <c r="D22" s="16">
        <v>230839</v>
      </c>
      <c r="E22" s="16">
        <v>230839</v>
      </c>
      <c r="F22" s="16"/>
      <c r="G22" s="16"/>
    </row>
    <row r="23" ht="20.25" customHeight="1" spans="1:7">
      <c r="A23" s="68" t="s">
        <v>104</v>
      </c>
      <c r="B23" s="68" t="s">
        <v>105</v>
      </c>
      <c r="C23" s="16">
        <v>244384</v>
      </c>
      <c r="D23" s="16">
        <v>244384</v>
      </c>
      <c r="E23" s="16">
        <v>244384</v>
      </c>
      <c r="F23" s="16"/>
      <c r="G23" s="16"/>
    </row>
    <row r="24" ht="20.25" customHeight="1" spans="1:7">
      <c r="A24" s="68" t="s">
        <v>106</v>
      </c>
      <c r="B24" s="68" t="s">
        <v>107</v>
      </c>
      <c r="C24" s="16">
        <v>8315</v>
      </c>
      <c r="D24" s="16">
        <v>8315</v>
      </c>
      <c r="E24" s="16">
        <v>8315</v>
      </c>
      <c r="F24" s="16"/>
      <c r="G24" s="16"/>
    </row>
    <row r="25" ht="20.25" customHeight="1" spans="1:7">
      <c r="A25" s="15" t="s">
        <v>108</v>
      </c>
      <c r="B25" s="15" t="s">
        <v>109</v>
      </c>
      <c r="C25" s="16">
        <v>524952</v>
      </c>
      <c r="D25" s="16">
        <v>524952</v>
      </c>
      <c r="E25" s="16">
        <v>524952</v>
      </c>
      <c r="F25" s="16"/>
      <c r="G25" s="16"/>
    </row>
    <row r="26" ht="20.25" customHeight="1" spans="1:7">
      <c r="A26" s="67" t="s">
        <v>110</v>
      </c>
      <c r="B26" s="67" t="s">
        <v>111</v>
      </c>
      <c r="C26" s="16">
        <v>524952</v>
      </c>
      <c r="D26" s="16">
        <v>524952</v>
      </c>
      <c r="E26" s="16">
        <v>524952</v>
      </c>
      <c r="F26" s="16"/>
      <c r="G26" s="16"/>
    </row>
    <row r="27" ht="20.25" customHeight="1" spans="1:7">
      <c r="A27" s="68" t="s">
        <v>112</v>
      </c>
      <c r="B27" s="68" t="s">
        <v>113</v>
      </c>
      <c r="C27" s="16">
        <v>524952</v>
      </c>
      <c r="D27" s="16">
        <v>524952</v>
      </c>
      <c r="E27" s="16">
        <v>524952</v>
      </c>
      <c r="F27" s="16"/>
      <c r="G27" s="16"/>
    </row>
    <row r="28" ht="20.25" customHeight="1" spans="1:7">
      <c r="A28" s="51" t="s">
        <v>114</v>
      </c>
      <c r="B28" s="51"/>
      <c r="C28" s="52">
        <v>6934088</v>
      </c>
      <c r="D28" s="52">
        <v>6555354</v>
      </c>
      <c r="E28" s="52">
        <v>6166954</v>
      </c>
      <c r="F28" s="52">
        <v>388400</v>
      </c>
      <c r="G28" s="52">
        <v>378734</v>
      </c>
    </row>
  </sheetData>
  <mergeCells count="7">
    <mergeCell ref="A2:G2"/>
    <mergeCell ref="A3:C3"/>
    <mergeCell ref="A4:B4"/>
    <mergeCell ref="D4:F4"/>
    <mergeCell ref="A28:B28"/>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60"/>
      <c r="B1" s="60"/>
      <c r="C1" s="61"/>
      <c r="D1" s="1"/>
      <c r="E1" s="1"/>
      <c r="F1" s="62" t="s">
        <v>132</v>
      </c>
    </row>
    <row r="2" ht="41.25" customHeight="1" spans="1:6">
      <c r="A2" s="63" t="s">
        <v>133</v>
      </c>
      <c r="B2" s="63"/>
      <c r="C2" s="63"/>
      <c r="D2" s="63"/>
      <c r="E2" s="63"/>
      <c r="F2" s="63"/>
    </row>
    <row r="3" ht="18.75" customHeight="1" spans="1:6">
      <c r="A3" s="4" t="str">
        <f>"单位名称："&amp;"新平彝族傣族自治县人力资源和社会保障局"</f>
        <v>单位名称：新平彝族傣族自治县人力资源和社会保障局</v>
      </c>
      <c r="B3" s="4"/>
      <c r="C3" s="4"/>
      <c r="D3" s="64"/>
      <c r="E3" s="1"/>
      <c r="F3" s="62" t="s">
        <v>29</v>
      </c>
    </row>
    <row r="4" ht="18.75" customHeight="1" spans="1:6">
      <c r="A4" s="12" t="s">
        <v>134</v>
      </c>
      <c r="B4" s="50" t="s">
        <v>135</v>
      </c>
      <c r="C4" s="50" t="s">
        <v>136</v>
      </c>
      <c r="D4" s="50"/>
      <c r="E4" s="50"/>
      <c r="F4" s="50" t="s">
        <v>137</v>
      </c>
    </row>
    <row r="5" ht="18.75" customHeight="1" spans="1:6">
      <c r="A5" s="12"/>
      <c r="B5" s="50"/>
      <c r="C5" s="50" t="s">
        <v>34</v>
      </c>
      <c r="D5" s="50" t="s">
        <v>138</v>
      </c>
      <c r="E5" s="50" t="s">
        <v>139</v>
      </c>
      <c r="F5" s="50"/>
    </row>
    <row r="6" ht="18.75" customHeight="1" spans="1:6">
      <c r="A6" s="65">
        <v>1</v>
      </c>
      <c r="B6" s="66">
        <v>2</v>
      </c>
      <c r="C6" s="65">
        <v>3</v>
      </c>
      <c r="D6" s="65">
        <v>4</v>
      </c>
      <c r="E6" s="65">
        <v>5</v>
      </c>
      <c r="F6" s="65">
        <v>6</v>
      </c>
    </row>
    <row r="7" ht="20.25" customHeight="1" spans="1:6">
      <c r="A7" s="16">
        <v>35000</v>
      </c>
      <c r="B7" s="16"/>
      <c r="C7" s="16">
        <v>29000</v>
      </c>
      <c r="D7" s="16"/>
      <c r="E7" s="16">
        <v>29000</v>
      </c>
      <c r="F7" s="16">
        <v>6000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140</v>
      </c>
    </row>
    <row r="2" ht="45" customHeight="1" spans="1:23">
      <c r="A2" s="3" t="s">
        <v>141</v>
      </c>
      <c r="B2" s="3"/>
      <c r="C2" s="3"/>
      <c r="D2" s="3"/>
      <c r="E2" s="3"/>
      <c r="F2" s="3"/>
      <c r="G2" s="3"/>
      <c r="H2" s="3"/>
      <c r="I2" s="3"/>
      <c r="J2" s="3"/>
      <c r="K2" s="3"/>
      <c r="L2" s="56"/>
      <c r="M2" s="56"/>
      <c r="N2" s="56"/>
      <c r="O2" s="56"/>
      <c r="P2" s="56"/>
      <c r="Q2" s="56"/>
      <c r="R2" s="56"/>
      <c r="S2" s="56"/>
      <c r="T2" s="56"/>
      <c r="U2" s="56"/>
      <c r="V2" s="56"/>
      <c r="W2" s="56"/>
    </row>
    <row r="3" ht="18.75" customHeight="1" spans="1:23">
      <c r="A3" s="4" t="str">
        <f>"单位名称："&amp;"新平彝族傣族自治县人力资源和社会保障局"</f>
        <v>单位名称：新平彝族傣族自治县人力资源和社会保障局</v>
      </c>
      <c r="B3" s="4"/>
      <c r="C3" s="4"/>
      <c r="D3" s="4"/>
      <c r="E3" s="4"/>
      <c r="F3" s="4"/>
      <c r="G3" s="4"/>
      <c r="H3" s="57"/>
      <c r="I3" s="57"/>
      <c r="J3" s="57"/>
      <c r="K3" s="57"/>
      <c r="L3" s="5"/>
      <c r="M3" s="5"/>
      <c r="N3" s="5"/>
      <c r="O3" s="5"/>
      <c r="P3" s="5"/>
      <c r="Q3" s="5"/>
      <c r="R3" s="5"/>
      <c r="S3" s="5"/>
      <c r="T3" s="5"/>
      <c r="U3" s="5"/>
      <c r="V3" s="5"/>
      <c r="W3" s="5" t="s">
        <v>29</v>
      </c>
    </row>
    <row r="4" ht="18.75" customHeight="1" spans="1:23">
      <c r="A4" s="58" t="s">
        <v>142</v>
      </c>
      <c r="B4" s="58" t="s">
        <v>143</v>
      </c>
      <c r="C4" s="58" t="s">
        <v>144</v>
      </c>
      <c r="D4" s="58" t="s">
        <v>145</v>
      </c>
      <c r="E4" s="58" t="s">
        <v>146</v>
      </c>
      <c r="F4" s="58" t="s">
        <v>147</v>
      </c>
      <c r="G4" s="58" t="s">
        <v>148</v>
      </c>
      <c r="H4" s="59" t="s">
        <v>32</v>
      </c>
      <c r="I4" s="59" t="s">
        <v>149</v>
      </c>
      <c r="J4" s="58"/>
      <c r="K4" s="58"/>
      <c r="L4" s="58"/>
      <c r="M4" s="58"/>
      <c r="N4" s="58" t="s">
        <v>150</v>
      </c>
      <c r="O4" s="58"/>
      <c r="P4" s="58"/>
      <c r="Q4" s="58" t="s">
        <v>38</v>
      </c>
      <c r="R4" s="58" t="s">
        <v>62</v>
      </c>
      <c r="S4" s="58"/>
      <c r="T4" s="58"/>
      <c r="U4" s="58"/>
      <c r="V4" s="58"/>
      <c r="W4" s="58"/>
    </row>
    <row r="5" ht="18.75" customHeight="1" spans="1:23">
      <c r="A5" s="58"/>
      <c r="B5" s="58"/>
      <c r="C5" s="58"/>
      <c r="D5" s="58"/>
      <c r="E5" s="58"/>
      <c r="F5" s="58"/>
      <c r="G5" s="58"/>
      <c r="H5" s="59" t="s">
        <v>151</v>
      </c>
      <c r="I5" s="59" t="s">
        <v>152</v>
      </c>
      <c r="J5" s="58" t="s">
        <v>36</v>
      </c>
      <c r="K5" s="58" t="s">
        <v>37</v>
      </c>
      <c r="L5" s="58"/>
      <c r="M5" s="58"/>
      <c r="N5" s="58" t="s">
        <v>150</v>
      </c>
      <c r="O5" s="58" t="s">
        <v>36</v>
      </c>
      <c r="P5" s="58" t="s">
        <v>37</v>
      </c>
      <c r="Q5" s="58" t="s">
        <v>38</v>
      </c>
      <c r="R5" s="58" t="s">
        <v>62</v>
      </c>
      <c r="S5" s="58" t="s">
        <v>41</v>
      </c>
      <c r="T5" s="58" t="s">
        <v>42</v>
      </c>
      <c r="U5" s="58" t="s">
        <v>43</v>
      </c>
      <c r="V5" s="58" t="s">
        <v>44</v>
      </c>
      <c r="W5" s="58" t="s">
        <v>45</v>
      </c>
    </row>
    <row r="6" ht="18.75" customHeight="1" spans="1:23">
      <c r="A6" s="58"/>
      <c r="B6" s="58"/>
      <c r="C6" s="58"/>
      <c r="D6" s="58"/>
      <c r="E6" s="58"/>
      <c r="F6" s="58"/>
      <c r="G6" s="58"/>
      <c r="H6" s="59"/>
      <c r="I6" s="59" t="s">
        <v>153</v>
      </c>
      <c r="J6" s="58" t="s">
        <v>154</v>
      </c>
      <c r="K6" s="58" t="s">
        <v>155</v>
      </c>
      <c r="L6" s="58" t="s">
        <v>156</v>
      </c>
      <c r="M6" s="58" t="s">
        <v>157</v>
      </c>
      <c r="N6" s="58" t="s">
        <v>35</v>
      </c>
      <c r="O6" s="58" t="s">
        <v>36</v>
      </c>
      <c r="P6" s="58" t="s">
        <v>37</v>
      </c>
      <c r="Q6" s="58"/>
      <c r="R6" s="58" t="s">
        <v>34</v>
      </c>
      <c r="S6" s="58" t="s">
        <v>41</v>
      </c>
      <c r="T6" s="58" t="s">
        <v>42</v>
      </c>
      <c r="U6" s="58" t="s">
        <v>43</v>
      </c>
      <c r="V6" s="58" t="s">
        <v>44</v>
      </c>
      <c r="W6" s="58" t="s">
        <v>45</v>
      </c>
    </row>
    <row r="7" ht="22.65" customHeight="1" spans="1:23">
      <c r="A7" s="58"/>
      <c r="B7" s="58"/>
      <c r="C7" s="58"/>
      <c r="D7" s="58"/>
      <c r="E7" s="58"/>
      <c r="F7" s="58"/>
      <c r="G7" s="58"/>
      <c r="H7" s="59"/>
      <c r="I7" s="59" t="s">
        <v>34</v>
      </c>
      <c r="J7" s="58"/>
      <c r="K7" s="58"/>
      <c r="L7" s="58"/>
      <c r="M7" s="58"/>
      <c r="N7" s="58"/>
      <c r="O7" s="58"/>
      <c r="P7" s="58"/>
      <c r="Q7" s="58"/>
      <c r="R7" s="58"/>
      <c r="S7" s="58"/>
      <c r="T7" s="58"/>
      <c r="U7" s="58"/>
      <c r="V7" s="58"/>
      <c r="W7" s="58"/>
    </row>
    <row r="8" ht="18.75" customHeight="1" spans="1:23">
      <c r="A8" s="59" t="s">
        <v>46</v>
      </c>
      <c r="B8" s="59">
        <v>2</v>
      </c>
      <c r="C8" s="59">
        <v>3</v>
      </c>
      <c r="D8" s="59">
        <v>4</v>
      </c>
      <c r="E8" s="59">
        <v>5</v>
      </c>
      <c r="F8" s="59">
        <v>6</v>
      </c>
      <c r="G8" s="59">
        <v>7</v>
      </c>
      <c r="H8" s="59">
        <v>8</v>
      </c>
      <c r="I8" s="59">
        <v>9</v>
      </c>
      <c r="J8" s="59">
        <v>10</v>
      </c>
      <c r="K8" s="59">
        <v>11</v>
      </c>
      <c r="L8" s="59">
        <v>12</v>
      </c>
      <c r="M8" s="59">
        <v>13</v>
      </c>
      <c r="N8" s="59">
        <v>14</v>
      </c>
      <c r="O8" s="59">
        <v>15</v>
      </c>
      <c r="P8" s="59">
        <v>16</v>
      </c>
      <c r="Q8" s="59">
        <v>17</v>
      </c>
      <c r="R8" s="59">
        <v>18</v>
      </c>
      <c r="S8" s="59">
        <v>19</v>
      </c>
      <c r="T8" s="59">
        <v>20</v>
      </c>
      <c r="U8" s="59">
        <v>21</v>
      </c>
      <c r="V8" s="59">
        <v>22</v>
      </c>
      <c r="W8" s="59">
        <v>23</v>
      </c>
    </row>
    <row r="9" ht="18.75" customHeight="1" spans="1:23">
      <c r="A9" s="8" t="s">
        <v>56</v>
      </c>
      <c r="B9" s="8" t="s">
        <v>158</v>
      </c>
      <c r="C9" s="9" t="s">
        <v>159</v>
      </c>
      <c r="D9" s="8" t="s">
        <v>80</v>
      </c>
      <c r="E9" s="8" t="s">
        <v>81</v>
      </c>
      <c r="F9" s="8" t="s">
        <v>160</v>
      </c>
      <c r="G9" s="8" t="s">
        <v>161</v>
      </c>
      <c r="H9" s="16">
        <v>45060</v>
      </c>
      <c r="I9" s="16">
        <v>45060</v>
      </c>
      <c r="J9" s="16"/>
      <c r="K9" s="16"/>
      <c r="L9" s="16">
        <v>45060</v>
      </c>
      <c r="M9" s="16"/>
      <c r="N9" s="16"/>
      <c r="O9" s="16"/>
      <c r="P9" s="16"/>
      <c r="Q9" s="16"/>
      <c r="R9" s="16"/>
      <c r="S9" s="16"/>
      <c r="T9" s="16"/>
      <c r="U9" s="16"/>
      <c r="V9" s="16"/>
      <c r="W9" s="16"/>
    </row>
    <row r="10" ht="18.75" customHeight="1" spans="1:23">
      <c r="A10" s="8" t="s">
        <v>56</v>
      </c>
      <c r="B10" s="8" t="s">
        <v>158</v>
      </c>
      <c r="C10" s="9" t="s">
        <v>159</v>
      </c>
      <c r="D10" s="8" t="s">
        <v>80</v>
      </c>
      <c r="E10" s="8" t="s">
        <v>81</v>
      </c>
      <c r="F10" s="8" t="s">
        <v>162</v>
      </c>
      <c r="G10" s="8" t="s">
        <v>163</v>
      </c>
      <c r="H10" s="16">
        <v>7500</v>
      </c>
      <c r="I10" s="16">
        <v>7500</v>
      </c>
      <c r="J10" s="16"/>
      <c r="K10" s="16"/>
      <c r="L10" s="16">
        <v>7500</v>
      </c>
      <c r="M10" s="16"/>
      <c r="N10" s="16"/>
      <c r="O10" s="16"/>
      <c r="P10" s="22"/>
      <c r="Q10" s="16"/>
      <c r="R10" s="16"/>
      <c r="S10" s="16"/>
      <c r="T10" s="16"/>
      <c r="U10" s="16"/>
      <c r="V10" s="16"/>
      <c r="W10" s="16"/>
    </row>
    <row r="11" ht="18.75" customHeight="1" spans="1:23">
      <c r="A11" s="8" t="s">
        <v>56</v>
      </c>
      <c r="B11" s="8" t="s">
        <v>158</v>
      </c>
      <c r="C11" s="9" t="s">
        <v>159</v>
      </c>
      <c r="D11" s="8" t="s">
        <v>80</v>
      </c>
      <c r="E11" s="8" t="s">
        <v>81</v>
      </c>
      <c r="F11" s="8" t="s">
        <v>164</v>
      </c>
      <c r="G11" s="8" t="s">
        <v>165</v>
      </c>
      <c r="H11" s="16">
        <v>17000</v>
      </c>
      <c r="I11" s="16">
        <v>17000</v>
      </c>
      <c r="J11" s="16"/>
      <c r="K11" s="16"/>
      <c r="L11" s="16">
        <v>17000</v>
      </c>
      <c r="M11" s="16"/>
      <c r="N11" s="16"/>
      <c r="O11" s="16"/>
      <c r="P11" s="22"/>
      <c r="Q11" s="16"/>
      <c r="R11" s="16"/>
      <c r="S11" s="16"/>
      <c r="T11" s="16"/>
      <c r="U11" s="16"/>
      <c r="V11" s="16"/>
      <c r="W11" s="16"/>
    </row>
    <row r="12" ht="18.75" customHeight="1" spans="1:23">
      <c r="A12" s="8" t="s">
        <v>56</v>
      </c>
      <c r="B12" s="8" t="s">
        <v>158</v>
      </c>
      <c r="C12" s="9" t="s">
        <v>159</v>
      </c>
      <c r="D12" s="8" t="s">
        <v>80</v>
      </c>
      <c r="E12" s="8" t="s">
        <v>81</v>
      </c>
      <c r="F12" s="8" t="s">
        <v>166</v>
      </c>
      <c r="G12" s="8" t="s">
        <v>167</v>
      </c>
      <c r="H12" s="16">
        <v>2940</v>
      </c>
      <c r="I12" s="16">
        <v>2940</v>
      </c>
      <c r="J12" s="16"/>
      <c r="K12" s="16"/>
      <c r="L12" s="16">
        <v>2940</v>
      </c>
      <c r="M12" s="16"/>
      <c r="N12" s="16"/>
      <c r="O12" s="16"/>
      <c r="P12" s="22"/>
      <c r="Q12" s="16"/>
      <c r="R12" s="16"/>
      <c r="S12" s="16"/>
      <c r="T12" s="16"/>
      <c r="U12" s="16"/>
      <c r="V12" s="16"/>
      <c r="W12" s="16"/>
    </row>
    <row r="13" ht="18.75" customHeight="1" spans="1:23">
      <c r="A13" s="8" t="s">
        <v>56</v>
      </c>
      <c r="B13" s="8" t="s">
        <v>158</v>
      </c>
      <c r="C13" s="9" t="s">
        <v>159</v>
      </c>
      <c r="D13" s="8" t="s">
        <v>80</v>
      </c>
      <c r="E13" s="8" t="s">
        <v>81</v>
      </c>
      <c r="F13" s="8" t="s">
        <v>168</v>
      </c>
      <c r="G13" s="8" t="s">
        <v>169</v>
      </c>
      <c r="H13" s="16">
        <v>30000</v>
      </c>
      <c r="I13" s="16">
        <v>30000</v>
      </c>
      <c r="J13" s="16"/>
      <c r="K13" s="16"/>
      <c r="L13" s="16">
        <v>30000</v>
      </c>
      <c r="M13" s="16"/>
      <c r="N13" s="16"/>
      <c r="O13" s="16"/>
      <c r="P13" s="22"/>
      <c r="Q13" s="16"/>
      <c r="R13" s="16"/>
      <c r="S13" s="16"/>
      <c r="T13" s="16"/>
      <c r="U13" s="16"/>
      <c r="V13" s="16"/>
      <c r="W13" s="16"/>
    </row>
    <row r="14" ht="18.75" customHeight="1" spans="1:23">
      <c r="A14" s="8" t="s">
        <v>56</v>
      </c>
      <c r="B14" s="8" t="s">
        <v>158</v>
      </c>
      <c r="C14" s="9" t="s">
        <v>159</v>
      </c>
      <c r="D14" s="8" t="s">
        <v>80</v>
      </c>
      <c r="E14" s="8" t="s">
        <v>81</v>
      </c>
      <c r="F14" s="8" t="s">
        <v>170</v>
      </c>
      <c r="G14" s="8" t="s">
        <v>171</v>
      </c>
      <c r="H14" s="16">
        <v>3000</v>
      </c>
      <c r="I14" s="16">
        <v>3000</v>
      </c>
      <c r="J14" s="16"/>
      <c r="K14" s="16"/>
      <c r="L14" s="16">
        <v>3000</v>
      </c>
      <c r="M14" s="16"/>
      <c r="N14" s="16"/>
      <c r="O14" s="16"/>
      <c r="P14" s="22"/>
      <c r="Q14" s="16"/>
      <c r="R14" s="16"/>
      <c r="S14" s="16"/>
      <c r="T14" s="16"/>
      <c r="U14" s="16"/>
      <c r="V14" s="16"/>
      <c r="W14" s="16"/>
    </row>
    <row r="15" ht="18.75" customHeight="1" spans="1:23">
      <c r="A15" s="8" t="s">
        <v>56</v>
      </c>
      <c r="B15" s="8" t="s">
        <v>158</v>
      </c>
      <c r="C15" s="9" t="s">
        <v>159</v>
      </c>
      <c r="D15" s="8" t="s">
        <v>80</v>
      </c>
      <c r="E15" s="8" t="s">
        <v>81</v>
      </c>
      <c r="F15" s="8" t="s">
        <v>172</v>
      </c>
      <c r="G15" s="8" t="s">
        <v>173</v>
      </c>
      <c r="H15" s="16">
        <v>4000</v>
      </c>
      <c r="I15" s="16">
        <v>4000</v>
      </c>
      <c r="J15" s="16"/>
      <c r="K15" s="16"/>
      <c r="L15" s="16">
        <v>4000</v>
      </c>
      <c r="M15" s="16"/>
      <c r="N15" s="16"/>
      <c r="O15" s="16"/>
      <c r="P15" s="22"/>
      <c r="Q15" s="16"/>
      <c r="R15" s="16"/>
      <c r="S15" s="16"/>
      <c r="T15" s="16"/>
      <c r="U15" s="16"/>
      <c r="V15" s="16"/>
      <c r="W15" s="16"/>
    </row>
    <row r="16" ht="18.75" customHeight="1" spans="1:23">
      <c r="A16" s="8" t="s">
        <v>56</v>
      </c>
      <c r="B16" s="8" t="s">
        <v>158</v>
      </c>
      <c r="C16" s="9" t="s">
        <v>159</v>
      </c>
      <c r="D16" s="8" t="s">
        <v>80</v>
      </c>
      <c r="E16" s="8" t="s">
        <v>81</v>
      </c>
      <c r="F16" s="8" t="s">
        <v>174</v>
      </c>
      <c r="G16" s="8" t="s">
        <v>175</v>
      </c>
      <c r="H16" s="16">
        <v>30000</v>
      </c>
      <c r="I16" s="16">
        <v>30000</v>
      </c>
      <c r="J16" s="16"/>
      <c r="K16" s="16"/>
      <c r="L16" s="16">
        <v>30000</v>
      </c>
      <c r="M16" s="16"/>
      <c r="N16" s="16"/>
      <c r="O16" s="16"/>
      <c r="P16" s="22"/>
      <c r="Q16" s="16"/>
      <c r="R16" s="16"/>
      <c r="S16" s="16"/>
      <c r="T16" s="16"/>
      <c r="U16" s="16"/>
      <c r="V16" s="16"/>
      <c r="W16" s="16"/>
    </row>
    <row r="17" ht="18.75" customHeight="1" spans="1:23">
      <c r="A17" s="8" t="s">
        <v>56</v>
      </c>
      <c r="B17" s="8" t="s">
        <v>158</v>
      </c>
      <c r="C17" s="9" t="s">
        <v>159</v>
      </c>
      <c r="D17" s="8" t="s">
        <v>80</v>
      </c>
      <c r="E17" s="8" t="s">
        <v>81</v>
      </c>
      <c r="F17" s="8" t="s">
        <v>176</v>
      </c>
      <c r="G17" s="8" t="s">
        <v>177</v>
      </c>
      <c r="H17" s="16">
        <v>41700</v>
      </c>
      <c r="I17" s="16">
        <v>41700</v>
      </c>
      <c r="J17" s="16"/>
      <c r="K17" s="16"/>
      <c r="L17" s="16">
        <v>41700</v>
      </c>
      <c r="M17" s="16"/>
      <c r="N17" s="16"/>
      <c r="O17" s="16"/>
      <c r="P17" s="22"/>
      <c r="Q17" s="16"/>
      <c r="R17" s="16"/>
      <c r="S17" s="16"/>
      <c r="T17" s="16"/>
      <c r="U17" s="16"/>
      <c r="V17" s="16"/>
      <c r="W17" s="16"/>
    </row>
    <row r="18" ht="18.75" customHeight="1" spans="1:23">
      <c r="A18" s="8" t="s">
        <v>56</v>
      </c>
      <c r="B18" s="8" t="s">
        <v>178</v>
      </c>
      <c r="C18" s="9" t="s">
        <v>179</v>
      </c>
      <c r="D18" s="8" t="s">
        <v>80</v>
      </c>
      <c r="E18" s="8" t="s">
        <v>81</v>
      </c>
      <c r="F18" s="8" t="s">
        <v>180</v>
      </c>
      <c r="G18" s="8" t="s">
        <v>181</v>
      </c>
      <c r="H18" s="16">
        <v>614472</v>
      </c>
      <c r="I18" s="16">
        <v>614472</v>
      </c>
      <c r="J18" s="16"/>
      <c r="K18" s="16"/>
      <c r="L18" s="16">
        <v>614472</v>
      </c>
      <c r="M18" s="16"/>
      <c r="N18" s="16"/>
      <c r="O18" s="16"/>
      <c r="P18" s="22"/>
      <c r="Q18" s="16"/>
      <c r="R18" s="16"/>
      <c r="S18" s="16"/>
      <c r="T18" s="16"/>
      <c r="U18" s="16"/>
      <c r="V18" s="16"/>
      <c r="W18" s="16"/>
    </row>
    <row r="19" ht="18.75" customHeight="1" spans="1:23">
      <c r="A19" s="8" t="s">
        <v>56</v>
      </c>
      <c r="B19" s="8" t="s">
        <v>178</v>
      </c>
      <c r="C19" s="9" t="s">
        <v>179</v>
      </c>
      <c r="D19" s="8" t="s">
        <v>80</v>
      </c>
      <c r="E19" s="8" t="s">
        <v>81</v>
      </c>
      <c r="F19" s="8" t="s">
        <v>182</v>
      </c>
      <c r="G19" s="8" t="s">
        <v>183</v>
      </c>
      <c r="H19" s="16">
        <v>740724</v>
      </c>
      <c r="I19" s="16">
        <v>740724</v>
      </c>
      <c r="J19" s="16"/>
      <c r="K19" s="16"/>
      <c r="L19" s="16">
        <v>740724</v>
      </c>
      <c r="M19" s="16"/>
      <c r="N19" s="16"/>
      <c r="O19" s="16"/>
      <c r="P19" s="22"/>
      <c r="Q19" s="16"/>
      <c r="R19" s="16"/>
      <c r="S19" s="16"/>
      <c r="T19" s="16"/>
      <c r="U19" s="16"/>
      <c r="V19" s="16"/>
      <c r="W19" s="16"/>
    </row>
    <row r="20" ht="18.75" customHeight="1" spans="1:23">
      <c r="A20" s="8" t="s">
        <v>56</v>
      </c>
      <c r="B20" s="8" t="s">
        <v>184</v>
      </c>
      <c r="C20" s="9" t="s">
        <v>185</v>
      </c>
      <c r="D20" s="8" t="s">
        <v>80</v>
      </c>
      <c r="E20" s="8" t="s">
        <v>81</v>
      </c>
      <c r="F20" s="8" t="s">
        <v>180</v>
      </c>
      <c r="G20" s="8" t="s">
        <v>181</v>
      </c>
      <c r="H20" s="16">
        <v>1042056</v>
      </c>
      <c r="I20" s="16">
        <v>1042056</v>
      </c>
      <c r="J20" s="16"/>
      <c r="K20" s="16"/>
      <c r="L20" s="16">
        <v>1042056</v>
      </c>
      <c r="M20" s="16"/>
      <c r="N20" s="16"/>
      <c r="O20" s="16"/>
      <c r="P20" s="22"/>
      <c r="Q20" s="16"/>
      <c r="R20" s="16"/>
      <c r="S20" s="16"/>
      <c r="T20" s="16"/>
      <c r="U20" s="16"/>
      <c r="V20" s="16"/>
      <c r="W20" s="16"/>
    </row>
    <row r="21" ht="18.75" customHeight="1" spans="1:23">
      <c r="A21" s="8" t="s">
        <v>56</v>
      </c>
      <c r="B21" s="8" t="s">
        <v>184</v>
      </c>
      <c r="C21" s="9" t="s">
        <v>185</v>
      </c>
      <c r="D21" s="8" t="s">
        <v>80</v>
      </c>
      <c r="E21" s="8" t="s">
        <v>81</v>
      </c>
      <c r="F21" s="8" t="s">
        <v>182</v>
      </c>
      <c r="G21" s="8" t="s">
        <v>183</v>
      </c>
      <c r="H21" s="16">
        <v>115656</v>
      </c>
      <c r="I21" s="16">
        <v>115656</v>
      </c>
      <c r="J21" s="16"/>
      <c r="K21" s="16"/>
      <c r="L21" s="16">
        <v>115656</v>
      </c>
      <c r="M21" s="16"/>
      <c r="N21" s="16"/>
      <c r="O21" s="16"/>
      <c r="P21" s="22"/>
      <c r="Q21" s="16"/>
      <c r="R21" s="16"/>
      <c r="S21" s="16"/>
      <c r="T21" s="16"/>
      <c r="U21" s="16"/>
      <c r="V21" s="16"/>
      <c r="W21" s="16"/>
    </row>
    <row r="22" ht="18.75" customHeight="1" spans="1:23">
      <c r="A22" s="8" t="s">
        <v>56</v>
      </c>
      <c r="B22" s="8" t="s">
        <v>184</v>
      </c>
      <c r="C22" s="9" t="s">
        <v>185</v>
      </c>
      <c r="D22" s="8" t="s">
        <v>80</v>
      </c>
      <c r="E22" s="8" t="s">
        <v>81</v>
      </c>
      <c r="F22" s="8" t="s">
        <v>186</v>
      </c>
      <c r="G22" s="8" t="s">
        <v>187</v>
      </c>
      <c r="H22" s="16">
        <v>369360</v>
      </c>
      <c r="I22" s="16">
        <v>369360</v>
      </c>
      <c r="J22" s="16"/>
      <c r="K22" s="16"/>
      <c r="L22" s="16">
        <v>369360</v>
      </c>
      <c r="M22" s="16"/>
      <c r="N22" s="16"/>
      <c r="O22" s="16"/>
      <c r="P22" s="22"/>
      <c r="Q22" s="16"/>
      <c r="R22" s="16"/>
      <c r="S22" s="16"/>
      <c r="T22" s="16"/>
      <c r="U22" s="16"/>
      <c r="V22" s="16"/>
      <c r="W22" s="16"/>
    </row>
    <row r="23" ht="18.75" customHeight="1" spans="1:23">
      <c r="A23" s="8" t="s">
        <v>56</v>
      </c>
      <c r="B23" s="8" t="s">
        <v>184</v>
      </c>
      <c r="C23" s="9" t="s">
        <v>185</v>
      </c>
      <c r="D23" s="8" t="s">
        <v>80</v>
      </c>
      <c r="E23" s="8" t="s">
        <v>81</v>
      </c>
      <c r="F23" s="8" t="s">
        <v>186</v>
      </c>
      <c r="G23" s="8" t="s">
        <v>187</v>
      </c>
      <c r="H23" s="16">
        <v>720000</v>
      </c>
      <c r="I23" s="16">
        <v>720000</v>
      </c>
      <c r="J23" s="16"/>
      <c r="K23" s="16"/>
      <c r="L23" s="16">
        <v>720000</v>
      </c>
      <c r="M23" s="16"/>
      <c r="N23" s="16"/>
      <c r="O23" s="16"/>
      <c r="P23" s="22"/>
      <c r="Q23" s="16"/>
      <c r="R23" s="16"/>
      <c r="S23" s="16"/>
      <c r="T23" s="16"/>
      <c r="U23" s="16"/>
      <c r="V23" s="16"/>
      <c r="W23" s="16"/>
    </row>
    <row r="24" ht="18.75" customHeight="1" spans="1:23">
      <c r="A24" s="8" t="s">
        <v>56</v>
      </c>
      <c r="B24" s="8" t="s">
        <v>188</v>
      </c>
      <c r="C24" s="9" t="s">
        <v>189</v>
      </c>
      <c r="D24" s="8" t="s">
        <v>80</v>
      </c>
      <c r="E24" s="8" t="s">
        <v>81</v>
      </c>
      <c r="F24" s="8" t="s">
        <v>190</v>
      </c>
      <c r="G24" s="8" t="s">
        <v>191</v>
      </c>
      <c r="H24" s="16">
        <v>18739</v>
      </c>
      <c r="I24" s="16">
        <v>18739</v>
      </c>
      <c r="J24" s="16"/>
      <c r="K24" s="16"/>
      <c r="L24" s="16">
        <v>18739</v>
      </c>
      <c r="M24" s="16"/>
      <c r="N24" s="16"/>
      <c r="O24" s="16"/>
      <c r="P24" s="22"/>
      <c r="Q24" s="16"/>
      <c r="R24" s="16"/>
      <c r="S24" s="16"/>
      <c r="T24" s="16"/>
      <c r="U24" s="16"/>
      <c r="V24" s="16"/>
      <c r="W24" s="16"/>
    </row>
    <row r="25" ht="18.75" customHeight="1" spans="1:23">
      <c r="A25" s="8" t="s">
        <v>56</v>
      </c>
      <c r="B25" s="8" t="s">
        <v>188</v>
      </c>
      <c r="C25" s="9" t="s">
        <v>189</v>
      </c>
      <c r="D25" s="8" t="s">
        <v>90</v>
      </c>
      <c r="E25" s="8" t="s">
        <v>91</v>
      </c>
      <c r="F25" s="8" t="s">
        <v>192</v>
      </c>
      <c r="G25" s="8" t="s">
        <v>193</v>
      </c>
      <c r="H25" s="16">
        <v>665179</v>
      </c>
      <c r="I25" s="16">
        <v>665179</v>
      </c>
      <c r="J25" s="16"/>
      <c r="K25" s="16"/>
      <c r="L25" s="16">
        <v>665179</v>
      </c>
      <c r="M25" s="16"/>
      <c r="N25" s="16"/>
      <c r="O25" s="16"/>
      <c r="P25" s="22"/>
      <c r="Q25" s="16"/>
      <c r="R25" s="16"/>
      <c r="S25" s="16"/>
      <c r="T25" s="16"/>
      <c r="U25" s="16"/>
      <c r="V25" s="16"/>
      <c r="W25" s="16"/>
    </row>
    <row r="26" ht="18.75" customHeight="1" spans="1:23">
      <c r="A26" s="8" t="s">
        <v>56</v>
      </c>
      <c r="B26" s="8" t="s">
        <v>188</v>
      </c>
      <c r="C26" s="9" t="s">
        <v>189</v>
      </c>
      <c r="D26" s="8" t="s">
        <v>100</v>
      </c>
      <c r="E26" s="8" t="s">
        <v>101</v>
      </c>
      <c r="F26" s="8" t="s">
        <v>194</v>
      </c>
      <c r="G26" s="8" t="s">
        <v>195</v>
      </c>
      <c r="H26" s="16">
        <v>10989</v>
      </c>
      <c r="I26" s="16">
        <v>10989</v>
      </c>
      <c r="J26" s="16"/>
      <c r="K26" s="16"/>
      <c r="L26" s="16">
        <v>10989</v>
      </c>
      <c r="M26" s="16"/>
      <c r="N26" s="16"/>
      <c r="O26" s="16"/>
      <c r="P26" s="22"/>
      <c r="Q26" s="16"/>
      <c r="R26" s="16"/>
      <c r="S26" s="16"/>
      <c r="T26" s="16"/>
      <c r="U26" s="16"/>
      <c r="V26" s="16"/>
      <c r="W26" s="16"/>
    </row>
    <row r="27" ht="18.75" customHeight="1" spans="1:23">
      <c r="A27" s="8" t="s">
        <v>56</v>
      </c>
      <c r="B27" s="8" t="s">
        <v>188</v>
      </c>
      <c r="C27" s="9" t="s">
        <v>189</v>
      </c>
      <c r="D27" s="8" t="s">
        <v>100</v>
      </c>
      <c r="E27" s="8" t="s">
        <v>101</v>
      </c>
      <c r="F27" s="8" t="s">
        <v>194</v>
      </c>
      <c r="G27" s="8" t="s">
        <v>195</v>
      </c>
      <c r="H27" s="16">
        <v>122881</v>
      </c>
      <c r="I27" s="16">
        <v>122881</v>
      </c>
      <c r="J27" s="16"/>
      <c r="K27" s="16"/>
      <c r="L27" s="16">
        <v>122881</v>
      </c>
      <c r="M27" s="16"/>
      <c r="N27" s="16"/>
      <c r="O27" s="16"/>
      <c r="P27" s="22"/>
      <c r="Q27" s="16"/>
      <c r="R27" s="16"/>
      <c r="S27" s="16"/>
      <c r="T27" s="16"/>
      <c r="U27" s="16"/>
      <c r="V27" s="16"/>
      <c r="W27" s="16"/>
    </row>
    <row r="28" ht="18.75" customHeight="1" spans="1:23">
      <c r="A28" s="8" t="s">
        <v>56</v>
      </c>
      <c r="B28" s="8" t="s">
        <v>188</v>
      </c>
      <c r="C28" s="9" t="s">
        <v>189</v>
      </c>
      <c r="D28" s="8" t="s">
        <v>102</v>
      </c>
      <c r="E28" s="8" t="s">
        <v>103</v>
      </c>
      <c r="F28" s="8" t="s">
        <v>194</v>
      </c>
      <c r="G28" s="8" t="s">
        <v>195</v>
      </c>
      <c r="H28" s="16">
        <v>222181</v>
      </c>
      <c r="I28" s="16">
        <v>222181</v>
      </c>
      <c r="J28" s="16"/>
      <c r="K28" s="16"/>
      <c r="L28" s="16">
        <v>222181</v>
      </c>
      <c r="M28" s="16"/>
      <c r="N28" s="16"/>
      <c r="O28" s="16"/>
      <c r="P28" s="22"/>
      <c r="Q28" s="16"/>
      <c r="R28" s="16"/>
      <c r="S28" s="16"/>
      <c r="T28" s="16"/>
      <c r="U28" s="16"/>
      <c r="V28" s="16"/>
      <c r="W28" s="16"/>
    </row>
    <row r="29" ht="18.75" customHeight="1" spans="1:23">
      <c r="A29" s="8" t="s">
        <v>56</v>
      </c>
      <c r="B29" s="8" t="s">
        <v>188</v>
      </c>
      <c r="C29" s="9" t="s">
        <v>189</v>
      </c>
      <c r="D29" s="8" t="s">
        <v>102</v>
      </c>
      <c r="E29" s="8" t="s">
        <v>103</v>
      </c>
      <c r="F29" s="8" t="s">
        <v>194</v>
      </c>
      <c r="G29" s="8" t="s">
        <v>195</v>
      </c>
      <c r="H29" s="16">
        <v>8658</v>
      </c>
      <c r="I29" s="16">
        <v>8658</v>
      </c>
      <c r="J29" s="16"/>
      <c r="K29" s="16"/>
      <c r="L29" s="16">
        <v>8658</v>
      </c>
      <c r="M29" s="16"/>
      <c r="N29" s="16"/>
      <c r="O29" s="16"/>
      <c r="P29" s="22"/>
      <c r="Q29" s="16"/>
      <c r="R29" s="16"/>
      <c r="S29" s="16"/>
      <c r="T29" s="16"/>
      <c r="U29" s="16"/>
      <c r="V29" s="16"/>
      <c r="W29" s="16"/>
    </row>
    <row r="30" ht="18.75" customHeight="1" spans="1:23">
      <c r="A30" s="8" t="s">
        <v>56</v>
      </c>
      <c r="B30" s="8" t="s">
        <v>188</v>
      </c>
      <c r="C30" s="9" t="s">
        <v>189</v>
      </c>
      <c r="D30" s="8" t="s">
        <v>104</v>
      </c>
      <c r="E30" s="8" t="s">
        <v>105</v>
      </c>
      <c r="F30" s="8" t="s">
        <v>196</v>
      </c>
      <c r="G30" s="8" t="s">
        <v>197</v>
      </c>
      <c r="H30" s="16">
        <v>244384</v>
      </c>
      <c r="I30" s="16">
        <v>244384</v>
      </c>
      <c r="J30" s="16"/>
      <c r="K30" s="16"/>
      <c r="L30" s="16">
        <v>244384</v>
      </c>
      <c r="M30" s="16"/>
      <c r="N30" s="16"/>
      <c r="O30" s="16"/>
      <c r="P30" s="22"/>
      <c r="Q30" s="16"/>
      <c r="R30" s="16"/>
      <c r="S30" s="16"/>
      <c r="T30" s="16"/>
      <c r="U30" s="16"/>
      <c r="V30" s="16"/>
      <c r="W30" s="16"/>
    </row>
    <row r="31" ht="18.75" customHeight="1" spans="1:23">
      <c r="A31" s="8" t="s">
        <v>56</v>
      </c>
      <c r="B31" s="8" t="s">
        <v>188</v>
      </c>
      <c r="C31" s="9" t="s">
        <v>189</v>
      </c>
      <c r="D31" s="8" t="s">
        <v>106</v>
      </c>
      <c r="E31" s="8" t="s">
        <v>107</v>
      </c>
      <c r="F31" s="8" t="s">
        <v>190</v>
      </c>
      <c r="G31" s="8" t="s">
        <v>191</v>
      </c>
      <c r="H31" s="16">
        <v>8315</v>
      </c>
      <c r="I31" s="16">
        <v>8315</v>
      </c>
      <c r="J31" s="16"/>
      <c r="K31" s="16"/>
      <c r="L31" s="16">
        <v>8315</v>
      </c>
      <c r="M31" s="16"/>
      <c r="N31" s="16"/>
      <c r="O31" s="16"/>
      <c r="P31" s="22"/>
      <c r="Q31" s="16"/>
      <c r="R31" s="16"/>
      <c r="S31" s="16"/>
      <c r="T31" s="16"/>
      <c r="U31" s="16"/>
      <c r="V31" s="16"/>
      <c r="W31" s="16"/>
    </row>
    <row r="32" ht="18.75" customHeight="1" spans="1:23">
      <c r="A32" s="8" t="s">
        <v>56</v>
      </c>
      <c r="B32" s="8" t="s">
        <v>198</v>
      </c>
      <c r="C32" s="9" t="s">
        <v>113</v>
      </c>
      <c r="D32" s="8" t="s">
        <v>112</v>
      </c>
      <c r="E32" s="8" t="s">
        <v>113</v>
      </c>
      <c r="F32" s="8" t="s">
        <v>199</v>
      </c>
      <c r="G32" s="8" t="s">
        <v>113</v>
      </c>
      <c r="H32" s="16">
        <v>524952</v>
      </c>
      <c r="I32" s="16">
        <v>524952</v>
      </c>
      <c r="J32" s="16"/>
      <c r="K32" s="16"/>
      <c r="L32" s="16">
        <v>524952</v>
      </c>
      <c r="M32" s="16"/>
      <c r="N32" s="16"/>
      <c r="O32" s="16"/>
      <c r="P32" s="22"/>
      <c r="Q32" s="16"/>
      <c r="R32" s="16"/>
      <c r="S32" s="16"/>
      <c r="T32" s="16"/>
      <c r="U32" s="16"/>
      <c r="V32" s="16"/>
      <c r="W32" s="16"/>
    </row>
    <row r="33" ht="18.75" customHeight="1" spans="1:23">
      <c r="A33" s="8" t="s">
        <v>56</v>
      </c>
      <c r="B33" s="8" t="s">
        <v>200</v>
      </c>
      <c r="C33" s="9" t="s">
        <v>201</v>
      </c>
      <c r="D33" s="8" t="s">
        <v>80</v>
      </c>
      <c r="E33" s="8" t="s">
        <v>81</v>
      </c>
      <c r="F33" s="8" t="s">
        <v>202</v>
      </c>
      <c r="G33" s="8" t="s">
        <v>203</v>
      </c>
      <c r="H33" s="16">
        <v>29000</v>
      </c>
      <c r="I33" s="16">
        <v>29000</v>
      </c>
      <c r="J33" s="16"/>
      <c r="K33" s="16"/>
      <c r="L33" s="16">
        <v>29000</v>
      </c>
      <c r="M33" s="16"/>
      <c r="N33" s="16"/>
      <c r="O33" s="16"/>
      <c r="P33" s="22"/>
      <c r="Q33" s="16"/>
      <c r="R33" s="16"/>
      <c r="S33" s="16"/>
      <c r="T33" s="16"/>
      <c r="U33" s="16"/>
      <c r="V33" s="16"/>
      <c r="W33" s="16"/>
    </row>
    <row r="34" ht="18.75" customHeight="1" spans="1:23">
      <c r="A34" s="8" t="s">
        <v>56</v>
      </c>
      <c r="B34" s="8" t="s">
        <v>204</v>
      </c>
      <c r="C34" s="9" t="s">
        <v>205</v>
      </c>
      <c r="D34" s="8" t="s">
        <v>80</v>
      </c>
      <c r="E34" s="8" t="s">
        <v>81</v>
      </c>
      <c r="F34" s="8" t="s">
        <v>206</v>
      </c>
      <c r="G34" s="8" t="s">
        <v>207</v>
      </c>
      <c r="H34" s="16">
        <v>108000</v>
      </c>
      <c r="I34" s="16">
        <v>108000</v>
      </c>
      <c r="J34" s="16"/>
      <c r="K34" s="16"/>
      <c r="L34" s="16">
        <v>108000</v>
      </c>
      <c r="M34" s="16"/>
      <c r="N34" s="16"/>
      <c r="O34" s="16"/>
      <c r="P34" s="22"/>
      <c r="Q34" s="16"/>
      <c r="R34" s="16"/>
      <c r="S34" s="16"/>
      <c r="T34" s="16"/>
      <c r="U34" s="16"/>
      <c r="V34" s="16"/>
      <c r="W34" s="16"/>
    </row>
    <row r="35" ht="18.75" customHeight="1" spans="1:23">
      <c r="A35" s="8" t="s">
        <v>56</v>
      </c>
      <c r="B35" s="8" t="s">
        <v>208</v>
      </c>
      <c r="C35" s="9" t="s">
        <v>209</v>
      </c>
      <c r="D35" s="8" t="s">
        <v>80</v>
      </c>
      <c r="E35" s="8" t="s">
        <v>81</v>
      </c>
      <c r="F35" s="8" t="s">
        <v>210</v>
      </c>
      <c r="G35" s="8" t="s">
        <v>209</v>
      </c>
      <c r="H35" s="16">
        <v>57600</v>
      </c>
      <c r="I35" s="16">
        <v>57600</v>
      </c>
      <c r="J35" s="16"/>
      <c r="K35" s="16"/>
      <c r="L35" s="16">
        <v>57600</v>
      </c>
      <c r="M35" s="16"/>
      <c r="N35" s="16"/>
      <c r="O35" s="16"/>
      <c r="P35" s="22"/>
      <c r="Q35" s="16"/>
      <c r="R35" s="16"/>
      <c r="S35" s="16"/>
      <c r="T35" s="16"/>
      <c r="U35" s="16"/>
      <c r="V35" s="16"/>
      <c r="W35" s="16"/>
    </row>
    <row r="36" ht="18.75" customHeight="1" spans="1:23">
      <c r="A36" s="8" t="s">
        <v>56</v>
      </c>
      <c r="B36" s="8" t="s">
        <v>211</v>
      </c>
      <c r="C36" s="9" t="s">
        <v>137</v>
      </c>
      <c r="D36" s="8" t="s">
        <v>80</v>
      </c>
      <c r="E36" s="8" t="s">
        <v>81</v>
      </c>
      <c r="F36" s="8" t="s">
        <v>212</v>
      </c>
      <c r="G36" s="8" t="s">
        <v>137</v>
      </c>
      <c r="H36" s="16">
        <v>6000</v>
      </c>
      <c r="I36" s="16">
        <v>6000</v>
      </c>
      <c r="J36" s="16"/>
      <c r="K36" s="16"/>
      <c r="L36" s="16">
        <v>6000</v>
      </c>
      <c r="M36" s="16"/>
      <c r="N36" s="16"/>
      <c r="O36" s="16"/>
      <c r="P36" s="22"/>
      <c r="Q36" s="16"/>
      <c r="R36" s="16"/>
      <c r="S36" s="16"/>
      <c r="T36" s="16"/>
      <c r="U36" s="16"/>
      <c r="V36" s="16"/>
      <c r="W36" s="16"/>
    </row>
    <row r="37" ht="18.75" customHeight="1" spans="1:23">
      <c r="A37" s="8" t="s">
        <v>56</v>
      </c>
      <c r="B37" s="8" t="s">
        <v>213</v>
      </c>
      <c r="C37" s="9" t="s">
        <v>214</v>
      </c>
      <c r="D37" s="8" t="s">
        <v>80</v>
      </c>
      <c r="E37" s="8" t="s">
        <v>81</v>
      </c>
      <c r="F37" s="8" t="s">
        <v>215</v>
      </c>
      <c r="G37" s="8" t="s">
        <v>216</v>
      </c>
      <c r="H37" s="16">
        <v>214608</v>
      </c>
      <c r="I37" s="16">
        <v>214608</v>
      </c>
      <c r="J37" s="16"/>
      <c r="K37" s="16"/>
      <c r="L37" s="16">
        <v>214608</v>
      </c>
      <c r="M37" s="16"/>
      <c r="N37" s="16"/>
      <c r="O37" s="16"/>
      <c r="P37" s="22"/>
      <c r="Q37" s="16"/>
      <c r="R37" s="16"/>
      <c r="S37" s="16"/>
      <c r="T37" s="16"/>
      <c r="U37" s="16"/>
      <c r="V37" s="16"/>
      <c r="W37" s="16"/>
    </row>
    <row r="38" ht="18.75" customHeight="1" spans="1:23">
      <c r="A38" s="8" t="s">
        <v>56</v>
      </c>
      <c r="B38" s="8" t="s">
        <v>217</v>
      </c>
      <c r="C38" s="9" t="s">
        <v>218</v>
      </c>
      <c r="D38" s="8" t="s">
        <v>80</v>
      </c>
      <c r="E38" s="8" t="s">
        <v>81</v>
      </c>
      <c r="F38" s="8" t="s">
        <v>186</v>
      </c>
      <c r="G38" s="8" t="s">
        <v>187</v>
      </c>
      <c r="H38" s="16">
        <v>432000</v>
      </c>
      <c r="I38" s="16">
        <v>432000</v>
      </c>
      <c r="J38" s="16"/>
      <c r="K38" s="16"/>
      <c r="L38" s="16">
        <v>432000</v>
      </c>
      <c r="M38" s="16"/>
      <c r="N38" s="16"/>
      <c r="O38" s="16"/>
      <c r="P38" s="22"/>
      <c r="Q38" s="16"/>
      <c r="R38" s="16"/>
      <c r="S38" s="16"/>
      <c r="T38" s="16"/>
      <c r="U38" s="16"/>
      <c r="V38" s="16"/>
      <c r="W38" s="16"/>
    </row>
    <row r="39" ht="18.75" customHeight="1" spans="1:23">
      <c r="A39" s="8" t="s">
        <v>56</v>
      </c>
      <c r="B39" s="8" t="s">
        <v>219</v>
      </c>
      <c r="C39" s="9" t="s">
        <v>220</v>
      </c>
      <c r="D39" s="8" t="s">
        <v>86</v>
      </c>
      <c r="E39" s="8" t="s">
        <v>87</v>
      </c>
      <c r="F39" s="8" t="s">
        <v>221</v>
      </c>
      <c r="G39" s="8" t="s">
        <v>222</v>
      </c>
      <c r="H39" s="16">
        <v>1760</v>
      </c>
      <c r="I39" s="16">
        <v>1760</v>
      </c>
      <c r="J39" s="16"/>
      <c r="K39" s="16"/>
      <c r="L39" s="16">
        <v>1760</v>
      </c>
      <c r="M39" s="16"/>
      <c r="N39" s="16"/>
      <c r="O39" s="16"/>
      <c r="P39" s="22"/>
      <c r="Q39" s="16"/>
      <c r="R39" s="16"/>
      <c r="S39" s="16"/>
      <c r="T39" s="16"/>
      <c r="U39" s="16"/>
      <c r="V39" s="16"/>
      <c r="W39" s="16"/>
    </row>
    <row r="40" ht="18.75" customHeight="1" spans="1:23">
      <c r="A40" s="8" t="s">
        <v>56</v>
      </c>
      <c r="B40" s="8" t="s">
        <v>219</v>
      </c>
      <c r="C40" s="9" t="s">
        <v>220</v>
      </c>
      <c r="D40" s="8" t="s">
        <v>86</v>
      </c>
      <c r="E40" s="8" t="s">
        <v>87</v>
      </c>
      <c r="F40" s="8" t="s">
        <v>223</v>
      </c>
      <c r="G40" s="8" t="s">
        <v>224</v>
      </c>
      <c r="H40" s="16">
        <v>4390</v>
      </c>
      <c r="I40" s="16">
        <v>4390</v>
      </c>
      <c r="J40" s="16"/>
      <c r="K40" s="16"/>
      <c r="L40" s="16">
        <v>4390</v>
      </c>
      <c r="M40" s="16"/>
      <c r="N40" s="16"/>
      <c r="O40" s="16"/>
      <c r="P40" s="22"/>
      <c r="Q40" s="16"/>
      <c r="R40" s="16"/>
      <c r="S40" s="16"/>
      <c r="T40" s="16"/>
      <c r="U40" s="16"/>
      <c r="V40" s="16"/>
      <c r="W40" s="16"/>
    </row>
    <row r="41" ht="18.75" customHeight="1" spans="1:23">
      <c r="A41" s="8" t="s">
        <v>56</v>
      </c>
      <c r="B41" s="8" t="s">
        <v>219</v>
      </c>
      <c r="C41" s="9" t="s">
        <v>220</v>
      </c>
      <c r="D41" s="8" t="s">
        <v>88</v>
      </c>
      <c r="E41" s="8" t="s">
        <v>89</v>
      </c>
      <c r="F41" s="8" t="s">
        <v>223</v>
      </c>
      <c r="G41" s="8" t="s">
        <v>224</v>
      </c>
      <c r="H41" s="16">
        <v>450</v>
      </c>
      <c r="I41" s="16">
        <v>450</v>
      </c>
      <c r="J41" s="16"/>
      <c r="K41" s="16"/>
      <c r="L41" s="16">
        <v>450</v>
      </c>
      <c r="M41" s="16"/>
      <c r="N41" s="16"/>
      <c r="O41" s="16"/>
      <c r="P41" s="22"/>
      <c r="Q41" s="16"/>
      <c r="R41" s="16"/>
      <c r="S41" s="16"/>
      <c r="T41" s="16"/>
      <c r="U41" s="16"/>
      <c r="V41" s="16"/>
      <c r="W41" s="16"/>
    </row>
    <row r="42" ht="18.75" customHeight="1" spans="1:23">
      <c r="A42" s="8" t="s">
        <v>56</v>
      </c>
      <c r="B42" s="8" t="s">
        <v>225</v>
      </c>
      <c r="C42" s="9" t="s">
        <v>226</v>
      </c>
      <c r="D42" s="8" t="s">
        <v>80</v>
      </c>
      <c r="E42" s="8" t="s">
        <v>81</v>
      </c>
      <c r="F42" s="8" t="s">
        <v>227</v>
      </c>
      <c r="G42" s="8" t="s">
        <v>228</v>
      </c>
      <c r="H42" s="16">
        <v>91800</v>
      </c>
      <c r="I42" s="16">
        <v>91800</v>
      </c>
      <c r="J42" s="16"/>
      <c r="K42" s="16"/>
      <c r="L42" s="16">
        <v>91800</v>
      </c>
      <c r="M42" s="16"/>
      <c r="N42" s="16"/>
      <c r="O42" s="16"/>
      <c r="P42" s="22"/>
      <c r="Q42" s="16"/>
      <c r="R42" s="16"/>
      <c r="S42" s="16"/>
      <c r="T42" s="16"/>
      <c r="U42" s="16"/>
      <c r="V42" s="16"/>
      <c r="W42" s="16"/>
    </row>
    <row r="43" ht="18.75" customHeight="1" spans="1:23">
      <c r="A43" s="11" t="s">
        <v>32</v>
      </c>
      <c r="B43" s="11"/>
      <c r="C43" s="11"/>
      <c r="D43" s="11"/>
      <c r="E43" s="11"/>
      <c r="F43" s="11"/>
      <c r="G43" s="11"/>
      <c r="H43" s="16">
        <v>6555354</v>
      </c>
      <c r="I43" s="16">
        <v>6555354</v>
      </c>
      <c r="J43" s="16"/>
      <c r="K43" s="16"/>
      <c r="L43" s="16">
        <v>6555354</v>
      </c>
      <c r="M43" s="16"/>
      <c r="N43" s="16"/>
      <c r="O43" s="16"/>
      <c r="P43" s="16"/>
      <c r="Q43" s="16"/>
      <c r="R43" s="16"/>
      <c r="S43" s="16"/>
      <c r="T43" s="16"/>
      <c r="U43" s="16"/>
      <c r="V43" s="16"/>
      <c r="W43" s="16"/>
    </row>
  </sheetData>
  <mergeCells count="30">
    <mergeCell ref="A2:W2"/>
    <mergeCell ref="A3:G3"/>
    <mergeCell ref="I4:W4"/>
    <mergeCell ref="I5:M5"/>
    <mergeCell ref="N5:P5"/>
    <mergeCell ref="R5:W5"/>
    <mergeCell ref="A43:G4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topLeftCell="G10"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229</v>
      </c>
    </row>
    <row r="2" ht="45" customHeight="1" spans="1:23">
      <c r="A2" s="3" t="s">
        <v>230</v>
      </c>
      <c r="B2" s="3"/>
      <c r="C2" s="3"/>
      <c r="D2" s="3"/>
      <c r="E2" s="3"/>
      <c r="F2" s="3"/>
      <c r="G2" s="3"/>
      <c r="H2" s="3"/>
      <c r="I2" s="3"/>
      <c r="J2" s="3"/>
      <c r="K2" s="3"/>
      <c r="L2" s="3"/>
      <c r="M2" s="3"/>
      <c r="N2" s="56"/>
      <c r="O2" s="56"/>
      <c r="P2" s="56"/>
      <c r="Q2" s="56"/>
      <c r="R2" s="56"/>
      <c r="S2" s="56"/>
      <c r="T2" s="56"/>
      <c r="U2" s="56"/>
      <c r="V2" s="56"/>
      <c r="W2" s="56"/>
    </row>
    <row r="3" ht="18.75" customHeight="1" spans="1:23">
      <c r="A3" s="4" t="str">
        <f>"单位名称："&amp;"新平彝族傣族自治县人力资源和社会保障局"</f>
        <v>单位名称：新平彝族傣族自治县人力资源和社会保障局</v>
      </c>
      <c r="B3" s="4"/>
      <c r="C3" s="4"/>
      <c r="D3" s="4"/>
      <c r="E3" s="4"/>
      <c r="F3" s="4"/>
      <c r="G3" s="4"/>
      <c r="H3" s="4"/>
      <c r="I3" s="57"/>
      <c r="J3" s="57"/>
      <c r="K3" s="57"/>
      <c r="L3" s="57"/>
      <c r="M3" s="57"/>
      <c r="N3" s="5"/>
      <c r="O3" s="5"/>
      <c r="P3" s="5"/>
      <c r="Q3" s="5"/>
      <c r="R3" s="5"/>
      <c r="S3" s="5"/>
      <c r="T3" s="5"/>
      <c r="U3" s="5"/>
      <c r="V3" s="5"/>
      <c r="W3" s="5" t="s">
        <v>29</v>
      </c>
    </row>
    <row r="4" ht="18.75" customHeight="1" spans="1:23">
      <c r="A4" s="12" t="s">
        <v>231</v>
      </c>
      <c r="B4" s="12" t="s">
        <v>143</v>
      </c>
      <c r="C4" s="12" t="s">
        <v>144</v>
      </c>
      <c r="D4" s="12" t="s">
        <v>232</v>
      </c>
      <c r="E4" s="12" t="s">
        <v>145</v>
      </c>
      <c r="F4" s="12" t="s">
        <v>146</v>
      </c>
      <c r="G4" s="12" t="s">
        <v>233</v>
      </c>
      <c r="H4" s="12" t="s">
        <v>148</v>
      </c>
      <c r="I4" s="50" t="s">
        <v>32</v>
      </c>
      <c r="J4" s="50" t="s">
        <v>234</v>
      </c>
      <c r="K4" s="12"/>
      <c r="L4" s="12"/>
      <c r="M4" s="12"/>
      <c r="N4" s="12" t="s">
        <v>150</v>
      </c>
      <c r="O4" s="12"/>
      <c r="P4" s="12"/>
      <c r="Q4" s="12" t="s">
        <v>38</v>
      </c>
      <c r="R4" s="12" t="s">
        <v>62</v>
      </c>
      <c r="S4" s="12"/>
      <c r="T4" s="12"/>
      <c r="U4" s="12"/>
      <c r="V4" s="12"/>
      <c r="W4" s="12"/>
    </row>
    <row r="5" ht="18.75" customHeight="1" spans="1:23">
      <c r="A5" s="12"/>
      <c r="B5" s="12"/>
      <c r="C5" s="12"/>
      <c r="D5" s="12"/>
      <c r="E5" s="12"/>
      <c r="F5" s="12"/>
      <c r="G5" s="12"/>
      <c r="H5" s="12"/>
      <c r="I5" s="50" t="s">
        <v>151</v>
      </c>
      <c r="J5" s="50"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50"/>
      <c r="J6" s="50"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50"/>
      <c r="J7" s="50" t="s">
        <v>34</v>
      </c>
      <c r="K7" s="12" t="s">
        <v>235</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236</v>
      </c>
      <c r="D9" s="8"/>
      <c r="E9" s="8"/>
      <c r="F9" s="8"/>
      <c r="G9" s="8"/>
      <c r="H9" s="8"/>
      <c r="I9" s="10">
        <v>40614</v>
      </c>
      <c r="J9" s="10">
        <v>40614</v>
      </c>
      <c r="K9" s="10">
        <v>40614</v>
      </c>
      <c r="L9" s="10"/>
      <c r="M9" s="10"/>
      <c r="N9" s="10"/>
      <c r="O9" s="10"/>
      <c r="P9" s="10"/>
      <c r="Q9" s="10"/>
      <c r="R9" s="10"/>
      <c r="S9" s="10"/>
      <c r="T9" s="10"/>
      <c r="U9" s="10"/>
      <c r="V9" s="10"/>
      <c r="W9" s="10"/>
    </row>
    <row r="10" ht="18.75" customHeight="1" spans="1:23">
      <c r="A10" s="8" t="s">
        <v>237</v>
      </c>
      <c r="B10" s="8" t="s">
        <v>238</v>
      </c>
      <c r="C10" s="9" t="s">
        <v>236</v>
      </c>
      <c r="D10" s="8" t="s">
        <v>56</v>
      </c>
      <c r="E10" s="8" t="s">
        <v>94</v>
      </c>
      <c r="F10" s="8" t="s">
        <v>95</v>
      </c>
      <c r="G10" s="8" t="s">
        <v>239</v>
      </c>
      <c r="H10" s="8" t="s">
        <v>240</v>
      </c>
      <c r="I10" s="10">
        <v>40614</v>
      </c>
      <c r="J10" s="10">
        <v>40614</v>
      </c>
      <c r="K10" s="10">
        <v>40614</v>
      </c>
      <c r="L10" s="10"/>
      <c r="M10" s="10"/>
      <c r="N10" s="10"/>
      <c r="O10" s="10"/>
      <c r="P10" s="10"/>
      <c r="Q10" s="10"/>
      <c r="R10" s="10"/>
      <c r="S10" s="10"/>
      <c r="T10" s="10"/>
      <c r="U10" s="10"/>
      <c r="V10" s="10"/>
      <c r="W10" s="10"/>
    </row>
    <row r="11" ht="18.75" customHeight="1" spans="1:23">
      <c r="A11" s="22"/>
      <c r="B11" s="22"/>
      <c r="C11" s="9" t="s">
        <v>241</v>
      </c>
      <c r="D11" s="22"/>
      <c r="E11" s="22"/>
      <c r="F11" s="22"/>
      <c r="G11" s="22"/>
      <c r="H11" s="22"/>
      <c r="I11" s="10">
        <v>10000</v>
      </c>
      <c r="J11" s="10">
        <v>10000</v>
      </c>
      <c r="K11" s="10">
        <v>10000</v>
      </c>
      <c r="L11" s="10"/>
      <c r="M11" s="10"/>
      <c r="N11" s="10"/>
      <c r="O11" s="10"/>
      <c r="P11" s="22"/>
      <c r="Q11" s="10"/>
      <c r="R11" s="10"/>
      <c r="S11" s="10"/>
      <c r="T11" s="10"/>
      <c r="U11" s="10"/>
      <c r="V11" s="10"/>
      <c r="W11" s="10"/>
    </row>
    <row r="12" ht="18.75" customHeight="1" spans="1:23">
      <c r="A12" s="8" t="s">
        <v>237</v>
      </c>
      <c r="B12" s="8" t="s">
        <v>242</v>
      </c>
      <c r="C12" s="9" t="s">
        <v>241</v>
      </c>
      <c r="D12" s="8" t="s">
        <v>56</v>
      </c>
      <c r="E12" s="8" t="s">
        <v>75</v>
      </c>
      <c r="F12" s="8" t="s">
        <v>74</v>
      </c>
      <c r="G12" s="8" t="s">
        <v>160</v>
      </c>
      <c r="H12" s="8" t="s">
        <v>161</v>
      </c>
      <c r="I12" s="10">
        <v>3000</v>
      </c>
      <c r="J12" s="10">
        <v>3000</v>
      </c>
      <c r="K12" s="10">
        <v>3000</v>
      </c>
      <c r="L12" s="10"/>
      <c r="M12" s="10"/>
      <c r="N12" s="10"/>
      <c r="O12" s="10"/>
      <c r="P12" s="22"/>
      <c r="Q12" s="10"/>
      <c r="R12" s="10"/>
      <c r="S12" s="10"/>
      <c r="T12" s="10"/>
      <c r="U12" s="10"/>
      <c r="V12" s="10"/>
      <c r="W12" s="10"/>
    </row>
    <row r="13" ht="18.75" customHeight="1" spans="1:23">
      <c r="A13" s="8" t="s">
        <v>237</v>
      </c>
      <c r="B13" s="8" t="s">
        <v>242</v>
      </c>
      <c r="C13" s="9" t="s">
        <v>241</v>
      </c>
      <c r="D13" s="8" t="s">
        <v>56</v>
      </c>
      <c r="E13" s="8" t="s">
        <v>75</v>
      </c>
      <c r="F13" s="8" t="s">
        <v>74</v>
      </c>
      <c r="G13" s="8" t="s">
        <v>160</v>
      </c>
      <c r="H13" s="8" t="s">
        <v>161</v>
      </c>
      <c r="I13" s="10">
        <v>2720</v>
      </c>
      <c r="J13" s="10">
        <v>2720</v>
      </c>
      <c r="K13" s="10">
        <v>2720</v>
      </c>
      <c r="L13" s="10"/>
      <c r="M13" s="10"/>
      <c r="N13" s="10"/>
      <c r="O13" s="10"/>
      <c r="P13" s="22"/>
      <c r="Q13" s="10"/>
      <c r="R13" s="10"/>
      <c r="S13" s="10"/>
      <c r="T13" s="10"/>
      <c r="U13" s="10"/>
      <c r="V13" s="10"/>
      <c r="W13" s="10"/>
    </row>
    <row r="14" ht="18.75" customHeight="1" spans="1:23">
      <c r="A14" s="8" t="s">
        <v>237</v>
      </c>
      <c r="B14" s="8" t="s">
        <v>242</v>
      </c>
      <c r="C14" s="9" t="s">
        <v>241</v>
      </c>
      <c r="D14" s="8" t="s">
        <v>56</v>
      </c>
      <c r="E14" s="8" t="s">
        <v>75</v>
      </c>
      <c r="F14" s="8" t="s">
        <v>74</v>
      </c>
      <c r="G14" s="8" t="s">
        <v>160</v>
      </c>
      <c r="H14" s="8" t="s">
        <v>161</v>
      </c>
      <c r="I14" s="10">
        <v>4280</v>
      </c>
      <c r="J14" s="10">
        <v>4280</v>
      </c>
      <c r="K14" s="10">
        <v>4280</v>
      </c>
      <c r="L14" s="10"/>
      <c r="M14" s="10"/>
      <c r="N14" s="10"/>
      <c r="O14" s="10"/>
      <c r="P14" s="22"/>
      <c r="Q14" s="10"/>
      <c r="R14" s="10"/>
      <c r="S14" s="10"/>
      <c r="T14" s="10"/>
      <c r="U14" s="10"/>
      <c r="V14" s="10"/>
      <c r="W14" s="10"/>
    </row>
    <row r="15" ht="18.75" customHeight="1" spans="1:23">
      <c r="A15" s="22"/>
      <c r="B15" s="22"/>
      <c r="C15" s="9" t="s">
        <v>243</v>
      </c>
      <c r="D15" s="22"/>
      <c r="E15" s="22"/>
      <c r="F15" s="22"/>
      <c r="G15" s="22"/>
      <c r="H15" s="22"/>
      <c r="I15" s="10">
        <v>320000</v>
      </c>
      <c r="J15" s="10">
        <v>320000</v>
      </c>
      <c r="K15" s="10">
        <v>320000</v>
      </c>
      <c r="L15" s="10"/>
      <c r="M15" s="10"/>
      <c r="N15" s="10"/>
      <c r="O15" s="10"/>
      <c r="P15" s="22"/>
      <c r="Q15" s="10"/>
      <c r="R15" s="10"/>
      <c r="S15" s="10"/>
      <c r="T15" s="10"/>
      <c r="U15" s="10"/>
      <c r="V15" s="10"/>
      <c r="W15" s="10"/>
    </row>
    <row r="16" ht="18.75" customHeight="1" spans="1:23">
      <c r="A16" s="8" t="s">
        <v>244</v>
      </c>
      <c r="B16" s="8" t="s">
        <v>245</v>
      </c>
      <c r="C16" s="9" t="s">
        <v>243</v>
      </c>
      <c r="D16" s="8" t="s">
        <v>56</v>
      </c>
      <c r="E16" s="8" t="s">
        <v>80</v>
      </c>
      <c r="F16" s="8" t="s">
        <v>81</v>
      </c>
      <c r="G16" s="8" t="s">
        <v>160</v>
      </c>
      <c r="H16" s="8" t="s">
        <v>161</v>
      </c>
      <c r="I16" s="10">
        <v>20000</v>
      </c>
      <c r="J16" s="10">
        <v>20000</v>
      </c>
      <c r="K16" s="10">
        <v>20000</v>
      </c>
      <c r="L16" s="10"/>
      <c r="M16" s="10"/>
      <c r="N16" s="10"/>
      <c r="O16" s="10"/>
      <c r="P16" s="22"/>
      <c r="Q16" s="10"/>
      <c r="R16" s="10"/>
      <c r="S16" s="10"/>
      <c r="T16" s="10"/>
      <c r="U16" s="10"/>
      <c r="V16" s="10"/>
      <c r="W16" s="10"/>
    </row>
    <row r="17" ht="18.75" customHeight="1" spans="1:23">
      <c r="A17" s="8" t="s">
        <v>244</v>
      </c>
      <c r="B17" s="8" t="s">
        <v>245</v>
      </c>
      <c r="C17" s="9" t="s">
        <v>243</v>
      </c>
      <c r="D17" s="8" t="s">
        <v>56</v>
      </c>
      <c r="E17" s="8" t="s">
        <v>80</v>
      </c>
      <c r="F17" s="8" t="s">
        <v>81</v>
      </c>
      <c r="G17" s="8" t="s">
        <v>160</v>
      </c>
      <c r="H17" s="8" t="s">
        <v>161</v>
      </c>
      <c r="I17" s="10">
        <v>140000</v>
      </c>
      <c r="J17" s="10">
        <v>140000</v>
      </c>
      <c r="K17" s="10">
        <v>140000</v>
      </c>
      <c r="L17" s="10"/>
      <c r="M17" s="10"/>
      <c r="N17" s="10"/>
      <c r="O17" s="10"/>
      <c r="P17" s="22"/>
      <c r="Q17" s="10"/>
      <c r="R17" s="10"/>
      <c r="S17" s="10"/>
      <c r="T17" s="10"/>
      <c r="U17" s="10"/>
      <c r="V17" s="10"/>
      <c r="W17" s="10"/>
    </row>
    <row r="18" ht="18.75" customHeight="1" spans="1:23">
      <c r="A18" s="8" t="s">
        <v>244</v>
      </c>
      <c r="B18" s="8" t="s">
        <v>245</v>
      </c>
      <c r="C18" s="9" t="s">
        <v>243</v>
      </c>
      <c r="D18" s="8" t="s">
        <v>56</v>
      </c>
      <c r="E18" s="8" t="s">
        <v>80</v>
      </c>
      <c r="F18" s="8" t="s">
        <v>81</v>
      </c>
      <c r="G18" s="8" t="s">
        <v>168</v>
      </c>
      <c r="H18" s="8" t="s">
        <v>169</v>
      </c>
      <c r="I18" s="10">
        <v>40020</v>
      </c>
      <c r="J18" s="10">
        <v>40020</v>
      </c>
      <c r="K18" s="10">
        <v>40020</v>
      </c>
      <c r="L18" s="10"/>
      <c r="M18" s="10"/>
      <c r="N18" s="10"/>
      <c r="O18" s="10"/>
      <c r="P18" s="22"/>
      <c r="Q18" s="10"/>
      <c r="R18" s="10"/>
      <c r="S18" s="10"/>
      <c r="T18" s="10"/>
      <c r="U18" s="10"/>
      <c r="V18" s="10"/>
      <c r="W18" s="10"/>
    </row>
    <row r="19" ht="18.75" customHeight="1" spans="1:23">
      <c r="A19" s="8" t="s">
        <v>244</v>
      </c>
      <c r="B19" s="8" t="s">
        <v>245</v>
      </c>
      <c r="C19" s="9" t="s">
        <v>243</v>
      </c>
      <c r="D19" s="8" t="s">
        <v>56</v>
      </c>
      <c r="E19" s="8" t="s">
        <v>80</v>
      </c>
      <c r="F19" s="8" t="s">
        <v>81</v>
      </c>
      <c r="G19" s="8" t="s">
        <v>170</v>
      </c>
      <c r="H19" s="8" t="s">
        <v>171</v>
      </c>
      <c r="I19" s="10">
        <v>30000</v>
      </c>
      <c r="J19" s="10">
        <v>30000</v>
      </c>
      <c r="K19" s="10">
        <v>30000</v>
      </c>
      <c r="L19" s="10"/>
      <c r="M19" s="10"/>
      <c r="N19" s="10"/>
      <c r="O19" s="10"/>
      <c r="P19" s="22"/>
      <c r="Q19" s="10"/>
      <c r="R19" s="10"/>
      <c r="S19" s="10"/>
      <c r="T19" s="10"/>
      <c r="U19" s="10"/>
      <c r="V19" s="10"/>
      <c r="W19" s="10"/>
    </row>
    <row r="20" ht="18.75" customHeight="1" spans="1:23">
      <c r="A20" s="8" t="s">
        <v>244</v>
      </c>
      <c r="B20" s="8" t="s">
        <v>245</v>
      </c>
      <c r="C20" s="9" t="s">
        <v>243</v>
      </c>
      <c r="D20" s="8" t="s">
        <v>56</v>
      </c>
      <c r="E20" s="8" t="s">
        <v>80</v>
      </c>
      <c r="F20" s="8" t="s">
        <v>81</v>
      </c>
      <c r="G20" s="8" t="s">
        <v>172</v>
      </c>
      <c r="H20" s="8" t="s">
        <v>173</v>
      </c>
      <c r="I20" s="10">
        <v>19980</v>
      </c>
      <c r="J20" s="10">
        <v>19980</v>
      </c>
      <c r="K20" s="10">
        <v>19980</v>
      </c>
      <c r="L20" s="10"/>
      <c r="M20" s="10"/>
      <c r="N20" s="10"/>
      <c r="O20" s="10"/>
      <c r="P20" s="22"/>
      <c r="Q20" s="10"/>
      <c r="R20" s="10"/>
      <c r="S20" s="10"/>
      <c r="T20" s="10"/>
      <c r="U20" s="10"/>
      <c r="V20" s="10"/>
      <c r="W20" s="10"/>
    </row>
    <row r="21" ht="18.75" customHeight="1" spans="1:23">
      <c r="A21" s="8" t="s">
        <v>244</v>
      </c>
      <c r="B21" s="8" t="s">
        <v>245</v>
      </c>
      <c r="C21" s="9" t="s">
        <v>243</v>
      </c>
      <c r="D21" s="8" t="s">
        <v>56</v>
      </c>
      <c r="E21" s="8" t="s">
        <v>80</v>
      </c>
      <c r="F21" s="8" t="s">
        <v>81</v>
      </c>
      <c r="G21" s="8" t="s">
        <v>221</v>
      </c>
      <c r="H21" s="8" t="s">
        <v>222</v>
      </c>
      <c r="I21" s="10">
        <v>20000</v>
      </c>
      <c r="J21" s="10">
        <v>20000</v>
      </c>
      <c r="K21" s="10">
        <v>20000</v>
      </c>
      <c r="L21" s="10"/>
      <c r="M21" s="10"/>
      <c r="N21" s="10"/>
      <c r="O21" s="10"/>
      <c r="P21" s="22"/>
      <c r="Q21" s="10"/>
      <c r="R21" s="10"/>
      <c r="S21" s="10"/>
      <c r="T21" s="10"/>
      <c r="U21" s="10"/>
      <c r="V21" s="10"/>
      <c r="W21" s="10"/>
    </row>
    <row r="22" ht="18.75" customHeight="1" spans="1:23">
      <c r="A22" s="8" t="s">
        <v>244</v>
      </c>
      <c r="B22" s="8" t="s">
        <v>245</v>
      </c>
      <c r="C22" s="9" t="s">
        <v>243</v>
      </c>
      <c r="D22" s="8" t="s">
        <v>56</v>
      </c>
      <c r="E22" s="8" t="s">
        <v>80</v>
      </c>
      <c r="F22" s="8" t="s">
        <v>81</v>
      </c>
      <c r="G22" s="8" t="s">
        <v>246</v>
      </c>
      <c r="H22" s="8" t="s">
        <v>247</v>
      </c>
      <c r="I22" s="10">
        <v>30000</v>
      </c>
      <c r="J22" s="10">
        <v>30000</v>
      </c>
      <c r="K22" s="10">
        <v>30000</v>
      </c>
      <c r="L22" s="10"/>
      <c r="M22" s="10"/>
      <c r="N22" s="10"/>
      <c r="O22" s="10"/>
      <c r="P22" s="22"/>
      <c r="Q22" s="10"/>
      <c r="R22" s="10"/>
      <c r="S22" s="10"/>
      <c r="T22" s="10"/>
      <c r="U22" s="10"/>
      <c r="V22" s="10"/>
      <c r="W22" s="10"/>
    </row>
    <row r="23" ht="18.75" customHeight="1" spans="1:23">
      <c r="A23" s="8" t="s">
        <v>244</v>
      </c>
      <c r="B23" s="8" t="s">
        <v>245</v>
      </c>
      <c r="C23" s="9" t="s">
        <v>243</v>
      </c>
      <c r="D23" s="8" t="s">
        <v>56</v>
      </c>
      <c r="E23" s="8" t="s">
        <v>80</v>
      </c>
      <c r="F23" s="8" t="s">
        <v>81</v>
      </c>
      <c r="G23" s="8" t="s">
        <v>246</v>
      </c>
      <c r="H23" s="8" t="s">
        <v>247</v>
      </c>
      <c r="I23" s="10">
        <v>20000</v>
      </c>
      <c r="J23" s="10">
        <v>20000</v>
      </c>
      <c r="K23" s="10">
        <v>20000</v>
      </c>
      <c r="L23" s="10"/>
      <c r="M23" s="10"/>
      <c r="N23" s="10"/>
      <c r="O23" s="10"/>
      <c r="P23" s="22"/>
      <c r="Q23" s="10"/>
      <c r="R23" s="10"/>
      <c r="S23" s="10"/>
      <c r="T23" s="10"/>
      <c r="U23" s="10"/>
      <c r="V23" s="10"/>
      <c r="W23" s="10"/>
    </row>
    <row r="24" ht="18.75" customHeight="1" spans="1:23">
      <c r="A24" s="22"/>
      <c r="B24" s="22"/>
      <c r="C24" s="9" t="s">
        <v>248</v>
      </c>
      <c r="D24" s="22"/>
      <c r="E24" s="22"/>
      <c r="F24" s="22"/>
      <c r="G24" s="22"/>
      <c r="H24" s="22"/>
      <c r="I24" s="10">
        <v>8120</v>
      </c>
      <c r="J24" s="10">
        <v>8120</v>
      </c>
      <c r="K24" s="10">
        <v>8120</v>
      </c>
      <c r="L24" s="10"/>
      <c r="M24" s="10"/>
      <c r="N24" s="10"/>
      <c r="O24" s="10"/>
      <c r="P24" s="22"/>
      <c r="Q24" s="10"/>
      <c r="R24" s="10"/>
      <c r="S24" s="10"/>
      <c r="T24" s="10"/>
      <c r="U24" s="10"/>
      <c r="V24" s="10"/>
      <c r="W24" s="10"/>
    </row>
    <row r="25" ht="18.75" customHeight="1" spans="1:23">
      <c r="A25" s="8" t="s">
        <v>249</v>
      </c>
      <c r="B25" s="8" t="s">
        <v>250</v>
      </c>
      <c r="C25" s="9" t="s">
        <v>248</v>
      </c>
      <c r="D25" s="8" t="s">
        <v>56</v>
      </c>
      <c r="E25" s="8" t="s">
        <v>75</v>
      </c>
      <c r="F25" s="8" t="s">
        <v>74</v>
      </c>
      <c r="G25" s="8" t="s">
        <v>221</v>
      </c>
      <c r="H25" s="8" t="s">
        <v>222</v>
      </c>
      <c r="I25" s="10">
        <v>5000</v>
      </c>
      <c r="J25" s="10">
        <v>5000</v>
      </c>
      <c r="K25" s="10">
        <v>5000</v>
      </c>
      <c r="L25" s="10"/>
      <c r="M25" s="10"/>
      <c r="N25" s="10"/>
      <c r="O25" s="10"/>
      <c r="P25" s="22"/>
      <c r="Q25" s="10"/>
      <c r="R25" s="10"/>
      <c r="S25" s="10"/>
      <c r="T25" s="10"/>
      <c r="U25" s="10"/>
      <c r="V25" s="10"/>
      <c r="W25" s="10"/>
    </row>
    <row r="26" ht="18.75" customHeight="1" spans="1:23">
      <c r="A26" s="8" t="s">
        <v>249</v>
      </c>
      <c r="B26" s="8" t="s">
        <v>250</v>
      </c>
      <c r="C26" s="9" t="s">
        <v>248</v>
      </c>
      <c r="D26" s="8" t="s">
        <v>56</v>
      </c>
      <c r="E26" s="8" t="s">
        <v>75</v>
      </c>
      <c r="F26" s="8" t="s">
        <v>74</v>
      </c>
      <c r="G26" s="8" t="s">
        <v>223</v>
      </c>
      <c r="H26" s="8" t="s">
        <v>224</v>
      </c>
      <c r="I26" s="10">
        <v>1200</v>
      </c>
      <c r="J26" s="10">
        <v>1200</v>
      </c>
      <c r="K26" s="10">
        <v>1200</v>
      </c>
      <c r="L26" s="10"/>
      <c r="M26" s="10"/>
      <c r="N26" s="10"/>
      <c r="O26" s="10"/>
      <c r="P26" s="22"/>
      <c r="Q26" s="10"/>
      <c r="R26" s="10"/>
      <c r="S26" s="10"/>
      <c r="T26" s="10"/>
      <c r="U26" s="10"/>
      <c r="V26" s="10"/>
      <c r="W26" s="10"/>
    </row>
    <row r="27" ht="18.75" customHeight="1" spans="1:23">
      <c r="A27" s="8" t="s">
        <v>249</v>
      </c>
      <c r="B27" s="8" t="s">
        <v>250</v>
      </c>
      <c r="C27" s="9" t="s">
        <v>248</v>
      </c>
      <c r="D27" s="8" t="s">
        <v>56</v>
      </c>
      <c r="E27" s="8" t="s">
        <v>75</v>
      </c>
      <c r="F27" s="8" t="s">
        <v>74</v>
      </c>
      <c r="G27" s="8" t="s">
        <v>223</v>
      </c>
      <c r="H27" s="8" t="s">
        <v>224</v>
      </c>
      <c r="I27" s="10">
        <v>1920</v>
      </c>
      <c r="J27" s="10">
        <v>1920</v>
      </c>
      <c r="K27" s="10">
        <v>1920</v>
      </c>
      <c r="L27" s="10"/>
      <c r="M27" s="10"/>
      <c r="N27" s="10"/>
      <c r="O27" s="10"/>
      <c r="P27" s="22"/>
      <c r="Q27" s="10"/>
      <c r="R27" s="10"/>
      <c r="S27" s="10"/>
      <c r="T27" s="10"/>
      <c r="U27" s="10"/>
      <c r="V27" s="10"/>
      <c r="W27" s="10"/>
    </row>
    <row r="28" ht="18.75" customHeight="1" spans="1:23">
      <c r="A28" s="22"/>
      <c r="B28" s="22"/>
      <c r="C28" s="9" t="s">
        <v>251</v>
      </c>
      <c r="D28" s="22"/>
      <c r="E28" s="22"/>
      <c r="F28" s="22"/>
      <c r="G28" s="22"/>
      <c r="H28" s="22"/>
      <c r="I28" s="10">
        <v>69730</v>
      </c>
      <c r="J28" s="10"/>
      <c r="K28" s="10"/>
      <c r="L28" s="10"/>
      <c r="M28" s="10"/>
      <c r="N28" s="10"/>
      <c r="O28" s="10"/>
      <c r="P28" s="22"/>
      <c r="Q28" s="10"/>
      <c r="R28" s="10">
        <v>69730</v>
      </c>
      <c r="S28" s="10"/>
      <c r="T28" s="10"/>
      <c r="U28" s="10">
        <v>69730</v>
      </c>
      <c r="V28" s="10"/>
      <c r="W28" s="10"/>
    </row>
    <row r="29" ht="18.75" customHeight="1" spans="1:23">
      <c r="A29" s="8" t="s">
        <v>244</v>
      </c>
      <c r="B29" s="8" t="s">
        <v>252</v>
      </c>
      <c r="C29" s="9" t="s">
        <v>251</v>
      </c>
      <c r="D29" s="8" t="s">
        <v>56</v>
      </c>
      <c r="E29" s="8" t="s">
        <v>82</v>
      </c>
      <c r="F29" s="8" t="s">
        <v>83</v>
      </c>
      <c r="G29" s="8" t="s">
        <v>253</v>
      </c>
      <c r="H29" s="8" t="s">
        <v>254</v>
      </c>
      <c r="I29" s="10">
        <v>3000</v>
      </c>
      <c r="J29" s="10"/>
      <c r="K29" s="10"/>
      <c r="L29" s="10"/>
      <c r="M29" s="10"/>
      <c r="N29" s="10"/>
      <c r="O29" s="10"/>
      <c r="P29" s="22"/>
      <c r="Q29" s="10"/>
      <c r="R29" s="10">
        <v>3000</v>
      </c>
      <c r="S29" s="10"/>
      <c r="T29" s="10"/>
      <c r="U29" s="10">
        <v>3000</v>
      </c>
      <c r="V29" s="10"/>
      <c r="W29" s="10"/>
    </row>
    <row r="30" ht="18.75" customHeight="1" spans="1:23">
      <c r="A30" s="8" t="s">
        <v>244</v>
      </c>
      <c r="B30" s="8" t="s">
        <v>252</v>
      </c>
      <c r="C30" s="9" t="s">
        <v>251</v>
      </c>
      <c r="D30" s="8" t="s">
        <v>56</v>
      </c>
      <c r="E30" s="8" t="s">
        <v>82</v>
      </c>
      <c r="F30" s="8" t="s">
        <v>83</v>
      </c>
      <c r="G30" s="8" t="s">
        <v>255</v>
      </c>
      <c r="H30" s="8" t="s">
        <v>177</v>
      </c>
      <c r="I30" s="10">
        <v>36730</v>
      </c>
      <c r="J30" s="10"/>
      <c r="K30" s="10"/>
      <c r="L30" s="10"/>
      <c r="M30" s="10"/>
      <c r="N30" s="10"/>
      <c r="O30" s="10"/>
      <c r="P30" s="22"/>
      <c r="Q30" s="10"/>
      <c r="R30" s="10">
        <v>36730</v>
      </c>
      <c r="S30" s="10"/>
      <c r="T30" s="10"/>
      <c r="U30" s="10">
        <v>36730</v>
      </c>
      <c r="V30" s="10"/>
      <c r="W30" s="10"/>
    </row>
    <row r="31" ht="18.75" customHeight="1" spans="1:23">
      <c r="A31" s="8" t="s">
        <v>244</v>
      </c>
      <c r="B31" s="8" t="s">
        <v>252</v>
      </c>
      <c r="C31" s="9" t="s">
        <v>251</v>
      </c>
      <c r="D31" s="8" t="s">
        <v>56</v>
      </c>
      <c r="E31" s="8" t="s">
        <v>82</v>
      </c>
      <c r="F31" s="8" t="s">
        <v>83</v>
      </c>
      <c r="G31" s="8" t="s">
        <v>256</v>
      </c>
      <c r="H31" s="8" t="s">
        <v>257</v>
      </c>
      <c r="I31" s="10">
        <v>30000</v>
      </c>
      <c r="J31" s="10"/>
      <c r="K31" s="10"/>
      <c r="L31" s="10"/>
      <c r="M31" s="10"/>
      <c r="N31" s="10"/>
      <c r="O31" s="10"/>
      <c r="P31" s="22"/>
      <c r="Q31" s="10"/>
      <c r="R31" s="10">
        <v>30000</v>
      </c>
      <c r="S31" s="10"/>
      <c r="T31" s="10"/>
      <c r="U31" s="10">
        <v>30000</v>
      </c>
      <c r="V31" s="10"/>
      <c r="W31" s="10"/>
    </row>
    <row r="32" ht="18.75" customHeight="1" spans="1:23">
      <c r="A32" s="11" t="s">
        <v>32</v>
      </c>
      <c r="B32" s="11"/>
      <c r="C32" s="11"/>
      <c r="D32" s="11"/>
      <c r="E32" s="11"/>
      <c r="F32" s="11"/>
      <c r="G32" s="11"/>
      <c r="H32" s="11"/>
      <c r="I32" s="10">
        <v>448464</v>
      </c>
      <c r="J32" s="10">
        <v>378734</v>
      </c>
      <c r="K32" s="10">
        <v>378734</v>
      </c>
      <c r="L32" s="10"/>
      <c r="M32" s="10"/>
      <c r="N32" s="10"/>
      <c r="O32" s="10"/>
      <c r="P32" s="10"/>
      <c r="Q32" s="10"/>
      <c r="R32" s="10">
        <v>69730</v>
      </c>
      <c r="S32" s="10"/>
      <c r="T32" s="10"/>
      <c r="U32" s="10">
        <v>69730</v>
      </c>
      <c r="V32" s="10"/>
      <c r="W32" s="10"/>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7"/>
  <sheetViews>
    <sheetView showZeros="0" tabSelected="1" topLeftCell="A22" workbookViewId="0">
      <selection activeCell="J47" sqref="J47"/>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258</v>
      </c>
      <c r="B1" s="19"/>
      <c r="C1" s="19"/>
      <c r="D1" s="19"/>
      <c r="E1" s="19"/>
      <c r="F1" s="19"/>
      <c r="G1" s="19"/>
      <c r="H1" s="19"/>
      <c r="I1" s="19"/>
      <c r="J1" s="19"/>
    </row>
    <row r="2" ht="45" customHeight="1" spans="1:10">
      <c r="A2" s="35" t="s">
        <v>259</v>
      </c>
      <c r="B2" s="35"/>
      <c r="C2" s="35"/>
      <c r="D2" s="35"/>
      <c r="E2" s="35"/>
      <c r="F2" s="35"/>
      <c r="G2" s="35"/>
      <c r="H2" s="35"/>
      <c r="I2" s="35"/>
      <c r="J2" s="35"/>
    </row>
    <row r="3" ht="20.25" customHeight="1" spans="1:10">
      <c r="A3" s="18" t="str">
        <f>"单位名称："&amp;"新平彝族傣族自治县人力资源和社会保障局"</f>
        <v>单位名称：新平彝族傣族自治县人力资源和社会保障局</v>
      </c>
      <c r="B3" s="18"/>
      <c r="C3" s="18"/>
      <c r="D3" s="18"/>
      <c r="E3" s="18"/>
      <c r="F3" s="18"/>
      <c r="G3" s="18"/>
      <c r="H3" s="18"/>
      <c r="I3" s="18"/>
      <c r="J3" s="18"/>
    </row>
    <row r="4" ht="20.25" customHeight="1" spans="1:10">
      <c r="A4" s="36" t="s">
        <v>260</v>
      </c>
      <c r="B4" s="36" t="s">
        <v>261</v>
      </c>
      <c r="C4" s="36" t="s">
        <v>262</v>
      </c>
      <c r="D4" s="36" t="s">
        <v>263</v>
      </c>
      <c r="E4" s="36" t="s">
        <v>264</v>
      </c>
      <c r="F4" s="36" t="s">
        <v>265</v>
      </c>
      <c r="G4" s="36" t="s">
        <v>266</v>
      </c>
      <c r="H4" s="36" t="s">
        <v>267</v>
      </c>
      <c r="I4" s="36" t="s">
        <v>268</v>
      </c>
      <c r="J4" s="36" t="s">
        <v>269</v>
      </c>
    </row>
    <row r="5" ht="46.5" customHeight="1" spans="1:10">
      <c r="A5" s="36"/>
      <c r="B5" s="36"/>
      <c r="C5" s="36"/>
      <c r="D5" s="36"/>
      <c r="E5" s="36"/>
      <c r="F5" s="36"/>
      <c r="G5" s="36"/>
      <c r="H5" s="36"/>
      <c r="I5" s="36"/>
      <c r="J5" s="36"/>
    </row>
    <row r="6" ht="20.25" customHeight="1" spans="1:10">
      <c r="A6" s="38">
        <v>1</v>
      </c>
      <c r="B6" s="38">
        <v>2</v>
      </c>
      <c r="C6" s="38">
        <v>3</v>
      </c>
      <c r="D6" s="38">
        <v>4</v>
      </c>
      <c r="E6" s="38">
        <v>5</v>
      </c>
      <c r="F6" s="38">
        <v>6</v>
      </c>
      <c r="G6" s="38">
        <v>7</v>
      </c>
      <c r="H6" s="38">
        <v>8</v>
      </c>
      <c r="I6" s="38">
        <v>9</v>
      </c>
      <c r="J6" s="38">
        <v>10</v>
      </c>
    </row>
    <row r="7" ht="20.25" customHeight="1" spans="1:10">
      <c r="A7" s="22" t="s">
        <v>56</v>
      </c>
      <c r="B7" s="22"/>
      <c r="C7" s="22"/>
      <c r="E7" s="44"/>
      <c r="F7" s="44"/>
      <c r="G7" s="44"/>
      <c r="H7" s="44"/>
      <c r="I7" s="44"/>
      <c r="J7" s="44"/>
    </row>
    <row r="8" ht="20.25" customHeight="1" spans="1:10">
      <c r="A8" s="53" t="s">
        <v>236</v>
      </c>
      <c r="B8" s="22" t="s">
        <v>270</v>
      </c>
      <c r="C8" s="23"/>
      <c r="D8" s="23"/>
      <c r="E8" s="44"/>
      <c r="F8" s="44"/>
      <c r="G8" s="44"/>
      <c r="H8" s="44"/>
      <c r="I8" s="44"/>
      <c r="J8" s="44"/>
    </row>
    <row r="9" ht="20.25" customHeight="1" spans="1:10">
      <c r="A9" s="22"/>
      <c r="B9" s="22"/>
      <c r="C9" s="22" t="s">
        <v>271</v>
      </c>
      <c r="D9" s="54" t="s">
        <v>272</v>
      </c>
      <c r="E9" s="55" t="s">
        <v>273</v>
      </c>
      <c r="F9" s="45" t="s">
        <v>274</v>
      </c>
      <c r="G9" s="23" t="s">
        <v>47</v>
      </c>
      <c r="H9" s="45" t="s">
        <v>275</v>
      </c>
      <c r="I9" s="45" t="s">
        <v>276</v>
      </c>
      <c r="J9" s="55" t="s">
        <v>277</v>
      </c>
    </row>
    <row r="10" ht="20.25" customHeight="1" spans="1:10">
      <c r="A10" s="22"/>
      <c r="B10" s="22"/>
      <c r="C10" s="22" t="s">
        <v>271</v>
      </c>
      <c r="D10" s="54" t="s">
        <v>278</v>
      </c>
      <c r="E10" s="55" t="s">
        <v>279</v>
      </c>
      <c r="F10" s="45" t="s">
        <v>274</v>
      </c>
      <c r="G10" s="23" t="s">
        <v>280</v>
      </c>
      <c r="H10" s="45" t="s">
        <v>281</v>
      </c>
      <c r="I10" s="45" t="s">
        <v>276</v>
      </c>
      <c r="J10" s="55" t="s">
        <v>282</v>
      </c>
    </row>
    <row r="11" ht="20.25" customHeight="1" spans="1:10">
      <c r="A11" s="22"/>
      <c r="B11" s="22"/>
      <c r="C11" s="22" t="s">
        <v>271</v>
      </c>
      <c r="D11" s="54" t="s">
        <v>283</v>
      </c>
      <c r="E11" s="55" t="s">
        <v>284</v>
      </c>
      <c r="F11" s="45" t="s">
        <v>285</v>
      </c>
      <c r="G11" s="23" t="s">
        <v>286</v>
      </c>
      <c r="H11" s="45" t="s">
        <v>281</v>
      </c>
      <c r="I11" s="45" t="s">
        <v>276</v>
      </c>
      <c r="J11" s="55" t="s">
        <v>287</v>
      </c>
    </row>
    <row r="12" ht="20.25" customHeight="1" spans="1:10">
      <c r="A12" s="22"/>
      <c r="B12" s="22"/>
      <c r="C12" s="22" t="s">
        <v>288</v>
      </c>
      <c r="D12" s="54" t="s">
        <v>289</v>
      </c>
      <c r="E12" s="55" t="s">
        <v>290</v>
      </c>
      <c r="F12" s="45" t="s">
        <v>274</v>
      </c>
      <c r="G12" s="23" t="s">
        <v>280</v>
      </c>
      <c r="H12" s="45" t="s">
        <v>281</v>
      </c>
      <c r="I12" s="45" t="s">
        <v>276</v>
      </c>
      <c r="J12" s="55" t="s">
        <v>291</v>
      </c>
    </row>
    <row r="13" ht="20.25" customHeight="1" spans="1:10">
      <c r="A13" s="22"/>
      <c r="B13" s="22"/>
      <c r="C13" s="22" t="s">
        <v>288</v>
      </c>
      <c r="D13" s="54" t="s">
        <v>289</v>
      </c>
      <c r="E13" s="55" t="s">
        <v>292</v>
      </c>
      <c r="F13" s="45" t="s">
        <v>285</v>
      </c>
      <c r="G13" s="23" t="s">
        <v>286</v>
      </c>
      <c r="H13" s="45" t="s">
        <v>293</v>
      </c>
      <c r="I13" s="45" t="s">
        <v>276</v>
      </c>
      <c r="J13" s="55" t="s">
        <v>294</v>
      </c>
    </row>
    <row r="14" ht="20.25" customHeight="1" spans="1:10">
      <c r="A14" s="22"/>
      <c r="B14" s="22"/>
      <c r="C14" s="22" t="s">
        <v>295</v>
      </c>
      <c r="D14" s="54" t="s">
        <v>296</v>
      </c>
      <c r="E14" s="55" t="s">
        <v>297</v>
      </c>
      <c r="F14" s="45" t="s">
        <v>285</v>
      </c>
      <c r="G14" s="23" t="s">
        <v>286</v>
      </c>
      <c r="H14" s="45" t="s">
        <v>281</v>
      </c>
      <c r="I14" s="45" t="s">
        <v>276</v>
      </c>
      <c r="J14" s="55" t="s">
        <v>298</v>
      </c>
    </row>
    <row r="15" ht="20.25" customHeight="1" spans="1:10">
      <c r="A15" s="22"/>
      <c r="B15" s="22"/>
      <c r="C15" s="22" t="s">
        <v>295</v>
      </c>
      <c r="D15" s="54" t="s">
        <v>296</v>
      </c>
      <c r="E15" s="55" t="s">
        <v>299</v>
      </c>
      <c r="F15" s="45" t="s">
        <v>285</v>
      </c>
      <c r="G15" s="23" t="s">
        <v>286</v>
      </c>
      <c r="H15" s="45" t="s">
        <v>281</v>
      </c>
      <c r="I15" s="45" t="s">
        <v>276</v>
      </c>
      <c r="J15" s="55" t="s">
        <v>300</v>
      </c>
    </row>
    <row r="16" ht="20.25" customHeight="1" spans="1:10">
      <c r="A16" s="53" t="s">
        <v>248</v>
      </c>
      <c r="B16" s="22" t="s">
        <v>301</v>
      </c>
      <c r="C16" s="22"/>
      <c r="D16" s="22"/>
      <c r="E16" s="22"/>
      <c r="F16" s="22"/>
      <c r="G16" s="22"/>
      <c r="H16" s="22"/>
      <c r="I16" s="22"/>
      <c r="J16" s="22"/>
    </row>
    <row r="17" ht="20.25" customHeight="1" spans="1:10">
      <c r="A17" s="22"/>
      <c r="B17" s="22"/>
      <c r="C17" s="22" t="s">
        <v>271</v>
      </c>
      <c r="D17" s="54" t="s">
        <v>272</v>
      </c>
      <c r="E17" s="55" t="s">
        <v>302</v>
      </c>
      <c r="F17" s="45" t="s">
        <v>285</v>
      </c>
      <c r="G17" s="23" t="s">
        <v>303</v>
      </c>
      <c r="H17" s="45" t="s">
        <v>281</v>
      </c>
      <c r="I17" s="45" t="s">
        <v>276</v>
      </c>
      <c r="J17" s="55" t="s">
        <v>304</v>
      </c>
    </row>
    <row r="18" ht="20.25" customHeight="1" spans="1:10">
      <c r="A18" s="22"/>
      <c r="B18" s="22"/>
      <c r="C18" s="22" t="s">
        <v>271</v>
      </c>
      <c r="D18" s="54" t="s">
        <v>272</v>
      </c>
      <c r="E18" s="55" t="s">
        <v>305</v>
      </c>
      <c r="F18" s="45" t="s">
        <v>285</v>
      </c>
      <c r="G18" s="23" t="s">
        <v>49</v>
      </c>
      <c r="H18" s="45" t="s">
        <v>306</v>
      </c>
      <c r="I18" s="45" t="s">
        <v>276</v>
      </c>
      <c r="J18" s="55" t="s">
        <v>307</v>
      </c>
    </row>
    <row r="19" ht="20.25" customHeight="1" spans="1:10">
      <c r="A19" s="22"/>
      <c r="B19" s="22"/>
      <c r="C19" s="22" t="s">
        <v>271</v>
      </c>
      <c r="D19" s="54" t="s">
        <v>278</v>
      </c>
      <c r="E19" s="55" t="s">
        <v>308</v>
      </c>
      <c r="F19" s="45" t="s">
        <v>285</v>
      </c>
      <c r="G19" s="23" t="s">
        <v>309</v>
      </c>
      <c r="H19" s="45" t="s">
        <v>281</v>
      </c>
      <c r="I19" s="45" t="s">
        <v>276</v>
      </c>
      <c r="J19" s="55" t="s">
        <v>310</v>
      </c>
    </row>
    <row r="20" ht="20.25" customHeight="1" spans="1:10">
      <c r="A20" s="22"/>
      <c r="B20" s="22"/>
      <c r="C20" s="22" t="s">
        <v>271</v>
      </c>
      <c r="D20" s="54" t="s">
        <v>278</v>
      </c>
      <c r="E20" s="55" t="s">
        <v>311</v>
      </c>
      <c r="F20" s="45" t="s">
        <v>285</v>
      </c>
      <c r="G20" s="23" t="s">
        <v>303</v>
      </c>
      <c r="H20" s="45" t="s">
        <v>281</v>
      </c>
      <c r="I20" s="45" t="s">
        <v>276</v>
      </c>
      <c r="J20" s="55" t="s">
        <v>312</v>
      </c>
    </row>
    <row r="21" ht="20.25" customHeight="1" spans="1:10">
      <c r="A21" s="22"/>
      <c r="B21" s="22"/>
      <c r="C21" s="22" t="s">
        <v>288</v>
      </c>
      <c r="D21" s="54" t="s">
        <v>313</v>
      </c>
      <c r="E21" s="55" t="s">
        <v>314</v>
      </c>
      <c r="F21" s="45" t="s">
        <v>285</v>
      </c>
      <c r="G21" s="23" t="s">
        <v>303</v>
      </c>
      <c r="H21" s="45" t="s">
        <v>281</v>
      </c>
      <c r="I21" s="45" t="s">
        <v>276</v>
      </c>
      <c r="J21" s="55" t="s">
        <v>315</v>
      </c>
    </row>
    <row r="22" ht="20.25" customHeight="1" spans="1:10">
      <c r="A22" s="22"/>
      <c r="B22" s="22"/>
      <c r="C22" s="22" t="s">
        <v>288</v>
      </c>
      <c r="D22" s="54" t="s">
        <v>289</v>
      </c>
      <c r="E22" s="55" t="s">
        <v>316</v>
      </c>
      <c r="F22" s="45" t="s">
        <v>274</v>
      </c>
      <c r="G22" s="23" t="s">
        <v>317</v>
      </c>
      <c r="H22" s="45"/>
      <c r="I22" s="45" t="s">
        <v>318</v>
      </c>
      <c r="J22" s="55" t="s">
        <v>319</v>
      </c>
    </row>
    <row r="23" ht="20.25" customHeight="1" spans="1:10">
      <c r="A23" s="22"/>
      <c r="B23" s="22"/>
      <c r="C23" s="22" t="s">
        <v>295</v>
      </c>
      <c r="D23" s="54" t="s">
        <v>296</v>
      </c>
      <c r="E23" s="55" t="s">
        <v>320</v>
      </c>
      <c r="F23" s="45" t="s">
        <v>285</v>
      </c>
      <c r="G23" s="23" t="s">
        <v>286</v>
      </c>
      <c r="H23" s="45" t="s">
        <v>281</v>
      </c>
      <c r="I23" s="45" t="s">
        <v>276</v>
      </c>
      <c r="J23" s="55" t="s">
        <v>321</v>
      </c>
    </row>
    <row r="24" ht="20.25" customHeight="1" spans="1:10">
      <c r="A24" s="53" t="s">
        <v>251</v>
      </c>
      <c r="B24" s="22" t="s">
        <v>322</v>
      </c>
      <c r="C24" s="22"/>
      <c r="D24" s="22"/>
      <c r="E24" s="22"/>
      <c r="F24" s="22"/>
      <c r="G24" s="22"/>
      <c r="H24" s="22"/>
      <c r="I24" s="22"/>
      <c r="J24" s="22"/>
    </row>
    <row r="25" ht="20.25" customHeight="1" spans="1:10">
      <c r="A25" s="22"/>
      <c r="B25" s="22"/>
      <c r="C25" s="22" t="s">
        <v>271</v>
      </c>
      <c r="D25" s="54" t="s">
        <v>272</v>
      </c>
      <c r="E25" s="55" t="s">
        <v>323</v>
      </c>
      <c r="F25" s="45" t="s">
        <v>285</v>
      </c>
      <c r="G25" s="23" t="s">
        <v>49</v>
      </c>
      <c r="H25" s="45" t="s">
        <v>324</v>
      </c>
      <c r="I25" s="45" t="s">
        <v>276</v>
      </c>
      <c r="J25" s="55" t="s">
        <v>325</v>
      </c>
    </row>
    <row r="26" ht="20.25" customHeight="1" spans="1:10">
      <c r="A26" s="22"/>
      <c r="B26" s="22"/>
      <c r="C26" s="22" t="s">
        <v>271</v>
      </c>
      <c r="D26" s="54" t="s">
        <v>272</v>
      </c>
      <c r="E26" s="55" t="s">
        <v>326</v>
      </c>
      <c r="F26" s="45" t="s">
        <v>285</v>
      </c>
      <c r="G26" s="23" t="s">
        <v>70</v>
      </c>
      <c r="H26" s="45" t="s">
        <v>324</v>
      </c>
      <c r="I26" s="45" t="s">
        <v>276</v>
      </c>
      <c r="J26" s="55" t="s">
        <v>327</v>
      </c>
    </row>
    <row r="27" ht="20.25" customHeight="1" spans="1:10">
      <c r="A27" s="22"/>
      <c r="B27" s="22"/>
      <c r="C27" s="22" t="s">
        <v>271</v>
      </c>
      <c r="D27" s="54" t="s">
        <v>272</v>
      </c>
      <c r="E27" s="55" t="s">
        <v>328</v>
      </c>
      <c r="F27" s="45" t="s">
        <v>285</v>
      </c>
      <c r="G27" s="23" t="s">
        <v>48</v>
      </c>
      <c r="H27" s="45" t="s">
        <v>329</v>
      </c>
      <c r="I27" s="45" t="s">
        <v>276</v>
      </c>
      <c r="J27" s="55" t="s">
        <v>330</v>
      </c>
    </row>
    <row r="28" ht="20.25" customHeight="1" spans="1:10">
      <c r="A28" s="22"/>
      <c r="B28" s="22"/>
      <c r="C28" s="22" t="s">
        <v>271</v>
      </c>
      <c r="D28" s="54" t="s">
        <v>278</v>
      </c>
      <c r="E28" s="55" t="s">
        <v>331</v>
      </c>
      <c r="F28" s="45" t="s">
        <v>285</v>
      </c>
      <c r="G28" s="23" t="s">
        <v>286</v>
      </c>
      <c r="H28" s="45" t="s">
        <v>281</v>
      </c>
      <c r="I28" s="45" t="s">
        <v>276</v>
      </c>
      <c r="J28" s="55" t="s">
        <v>332</v>
      </c>
    </row>
    <row r="29" ht="20.25" customHeight="1" spans="1:10">
      <c r="A29" s="22"/>
      <c r="B29" s="22"/>
      <c r="C29" s="22" t="s">
        <v>271</v>
      </c>
      <c r="D29" s="54" t="s">
        <v>283</v>
      </c>
      <c r="E29" s="55" t="s">
        <v>333</v>
      </c>
      <c r="F29" s="45" t="s">
        <v>285</v>
      </c>
      <c r="G29" s="23" t="s">
        <v>334</v>
      </c>
      <c r="H29" s="45" t="s">
        <v>281</v>
      </c>
      <c r="I29" s="45" t="s">
        <v>276</v>
      </c>
      <c r="J29" s="55" t="s">
        <v>335</v>
      </c>
    </row>
    <row r="30" ht="20.25" customHeight="1" spans="1:10">
      <c r="A30" s="22"/>
      <c r="B30" s="22"/>
      <c r="C30" s="22" t="s">
        <v>288</v>
      </c>
      <c r="D30" s="54" t="s">
        <v>289</v>
      </c>
      <c r="E30" s="55" t="s">
        <v>336</v>
      </c>
      <c r="F30" s="45" t="s">
        <v>285</v>
      </c>
      <c r="G30" s="23" t="s">
        <v>50</v>
      </c>
      <c r="H30" s="45" t="s">
        <v>281</v>
      </c>
      <c r="I30" s="45" t="s">
        <v>276</v>
      </c>
      <c r="J30" s="55" t="s">
        <v>337</v>
      </c>
    </row>
    <row r="31" ht="20.25" customHeight="1" spans="1:10">
      <c r="A31" s="22"/>
      <c r="B31" s="22"/>
      <c r="C31" s="22" t="s">
        <v>295</v>
      </c>
      <c r="D31" s="54" t="s">
        <v>296</v>
      </c>
      <c r="E31" s="55" t="s">
        <v>338</v>
      </c>
      <c r="F31" s="45" t="s">
        <v>285</v>
      </c>
      <c r="G31" s="23" t="s">
        <v>309</v>
      </c>
      <c r="H31" s="45" t="s">
        <v>281</v>
      </c>
      <c r="I31" s="45" t="s">
        <v>276</v>
      </c>
      <c r="J31" s="55" t="s">
        <v>339</v>
      </c>
    </row>
    <row r="32" ht="20.25" customHeight="1" spans="1:10">
      <c r="A32" s="53" t="s">
        <v>241</v>
      </c>
      <c r="B32" s="22" t="s">
        <v>340</v>
      </c>
      <c r="C32" s="22"/>
      <c r="D32" s="22"/>
      <c r="E32" s="22"/>
      <c r="F32" s="22"/>
      <c r="G32" s="22"/>
      <c r="H32" s="22"/>
      <c r="I32" s="22"/>
      <c r="J32" s="22"/>
    </row>
    <row r="33" ht="20.25" customHeight="1" spans="1:10">
      <c r="A33" s="22"/>
      <c r="B33" s="22"/>
      <c r="C33" s="22" t="s">
        <v>271</v>
      </c>
      <c r="D33" s="54" t="s">
        <v>272</v>
      </c>
      <c r="E33" s="55" t="s">
        <v>341</v>
      </c>
      <c r="F33" s="45" t="s">
        <v>285</v>
      </c>
      <c r="G33" s="23" t="s">
        <v>342</v>
      </c>
      <c r="H33" s="45" t="s">
        <v>275</v>
      </c>
      <c r="I33" s="45" t="s">
        <v>276</v>
      </c>
      <c r="J33" s="55" t="s">
        <v>343</v>
      </c>
    </row>
    <row r="34" ht="20.25" customHeight="1" spans="1:10">
      <c r="A34" s="22"/>
      <c r="B34" s="22"/>
      <c r="C34" s="22" t="s">
        <v>271</v>
      </c>
      <c r="D34" s="54" t="s">
        <v>278</v>
      </c>
      <c r="E34" s="55" t="s">
        <v>344</v>
      </c>
      <c r="F34" s="45" t="s">
        <v>285</v>
      </c>
      <c r="G34" s="23" t="s">
        <v>286</v>
      </c>
      <c r="H34" s="45" t="s">
        <v>281</v>
      </c>
      <c r="I34" s="45" t="s">
        <v>276</v>
      </c>
      <c r="J34" s="55" t="s">
        <v>345</v>
      </c>
    </row>
    <row r="35" ht="20.25" customHeight="1" spans="1:10">
      <c r="A35" s="22"/>
      <c r="B35" s="22"/>
      <c r="C35" s="22" t="s">
        <v>271</v>
      </c>
      <c r="D35" s="54" t="s">
        <v>278</v>
      </c>
      <c r="E35" s="55" t="s">
        <v>346</v>
      </c>
      <c r="F35" s="45" t="s">
        <v>285</v>
      </c>
      <c r="G35" s="23" t="s">
        <v>309</v>
      </c>
      <c r="H35" s="45" t="s">
        <v>281</v>
      </c>
      <c r="I35" s="45" t="s">
        <v>276</v>
      </c>
      <c r="J35" s="55" t="s">
        <v>347</v>
      </c>
    </row>
    <row r="36" ht="20.25" customHeight="1" spans="1:10">
      <c r="A36" s="22"/>
      <c r="B36" s="22"/>
      <c r="C36" s="22" t="s">
        <v>288</v>
      </c>
      <c r="D36" s="54" t="s">
        <v>289</v>
      </c>
      <c r="E36" s="55" t="s">
        <v>348</v>
      </c>
      <c r="F36" s="45" t="s">
        <v>285</v>
      </c>
      <c r="G36" s="23" t="s">
        <v>286</v>
      </c>
      <c r="H36" s="45" t="s">
        <v>281</v>
      </c>
      <c r="I36" s="45" t="s">
        <v>276</v>
      </c>
      <c r="J36" s="55" t="s">
        <v>349</v>
      </c>
    </row>
    <row r="37" ht="20.25" customHeight="1" spans="1:10">
      <c r="A37" s="22"/>
      <c r="B37" s="22"/>
      <c r="C37" s="22" t="s">
        <v>288</v>
      </c>
      <c r="D37" s="54" t="s">
        <v>289</v>
      </c>
      <c r="E37" s="55" t="s">
        <v>350</v>
      </c>
      <c r="F37" s="45" t="s">
        <v>274</v>
      </c>
      <c r="G37" s="23" t="s">
        <v>351</v>
      </c>
      <c r="H37" s="45"/>
      <c r="I37" s="45" t="s">
        <v>318</v>
      </c>
      <c r="J37" s="55" t="s">
        <v>352</v>
      </c>
    </row>
    <row r="38" ht="20.25" customHeight="1" spans="1:10">
      <c r="A38" s="22"/>
      <c r="B38" s="22"/>
      <c r="C38" s="22" t="s">
        <v>288</v>
      </c>
      <c r="D38" s="54" t="s">
        <v>353</v>
      </c>
      <c r="E38" s="55" t="s">
        <v>354</v>
      </c>
      <c r="F38" s="45" t="s">
        <v>274</v>
      </c>
      <c r="G38" s="23" t="s">
        <v>351</v>
      </c>
      <c r="H38" s="45"/>
      <c r="I38" s="45" t="s">
        <v>318</v>
      </c>
      <c r="J38" s="55" t="s">
        <v>355</v>
      </c>
    </row>
    <row r="39" ht="20.25" customHeight="1" spans="1:10">
      <c r="A39" s="22"/>
      <c r="B39" s="22"/>
      <c r="C39" s="22" t="s">
        <v>295</v>
      </c>
      <c r="D39" s="54" t="s">
        <v>296</v>
      </c>
      <c r="E39" s="55" t="s">
        <v>356</v>
      </c>
      <c r="F39" s="45" t="s">
        <v>285</v>
      </c>
      <c r="G39" s="23" t="s">
        <v>286</v>
      </c>
      <c r="H39" s="45" t="s">
        <v>281</v>
      </c>
      <c r="I39" s="45" t="s">
        <v>276</v>
      </c>
      <c r="J39" s="55" t="s">
        <v>357</v>
      </c>
    </row>
    <row r="40" ht="20.25" customHeight="1" spans="1:10">
      <c r="A40" s="53" t="s">
        <v>243</v>
      </c>
      <c r="B40" s="22" t="s">
        <v>358</v>
      </c>
      <c r="C40" s="22"/>
      <c r="D40" s="22"/>
      <c r="E40" s="22"/>
      <c r="F40" s="22"/>
      <c r="G40" s="22"/>
      <c r="H40" s="22"/>
      <c r="I40" s="22"/>
      <c r="J40" s="22"/>
    </row>
    <row r="41" ht="20.25" customHeight="1" spans="1:10">
      <c r="A41" s="22"/>
      <c r="B41" s="22"/>
      <c r="C41" s="22" t="s">
        <v>271</v>
      </c>
      <c r="D41" s="54" t="s">
        <v>272</v>
      </c>
      <c r="E41" s="55" t="s">
        <v>359</v>
      </c>
      <c r="F41" s="45" t="s">
        <v>285</v>
      </c>
      <c r="G41" s="23" t="s">
        <v>360</v>
      </c>
      <c r="H41" s="45" t="s">
        <v>306</v>
      </c>
      <c r="I41" s="45" t="s">
        <v>276</v>
      </c>
      <c r="J41" s="55" t="s">
        <v>361</v>
      </c>
    </row>
    <row r="42" ht="20.25" customHeight="1" spans="1:10">
      <c r="A42" s="22"/>
      <c r="B42" s="22"/>
      <c r="C42" s="22" t="s">
        <v>271</v>
      </c>
      <c r="D42" s="54" t="s">
        <v>272</v>
      </c>
      <c r="E42" s="55" t="s">
        <v>362</v>
      </c>
      <c r="F42" s="45" t="s">
        <v>285</v>
      </c>
      <c r="G42" s="23" t="s">
        <v>360</v>
      </c>
      <c r="H42" s="45" t="s">
        <v>306</v>
      </c>
      <c r="I42" s="45" t="s">
        <v>276</v>
      </c>
      <c r="J42" s="55" t="s">
        <v>363</v>
      </c>
    </row>
    <row r="43" ht="20.25" customHeight="1" spans="1:10">
      <c r="A43" s="22"/>
      <c r="B43" s="22"/>
      <c r="C43" s="22" t="s">
        <v>271</v>
      </c>
      <c r="D43" s="54" t="s">
        <v>278</v>
      </c>
      <c r="E43" s="55" t="s">
        <v>364</v>
      </c>
      <c r="F43" s="45" t="s">
        <v>285</v>
      </c>
      <c r="G43" s="23" t="s">
        <v>303</v>
      </c>
      <c r="H43" s="45" t="s">
        <v>281</v>
      </c>
      <c r="I43" s="45" t="s">
        <v>276</v>
      </c>
      <c r="J43" s="55" t="s">
        <v>365</v>
      </c>
    </row>
    <row r="44" ht="20.25" customHeight="1" spans="1:10">
      <c r="A44" s="22"/>
      <c r="B44" s="22"/>
      <c r="C44" s="22" t="s">
        <v>288</v>
      </c>
      <c r="D44" s="54" t="s">
        <v>289</v>
      </c>
      <c r="E44" s="55" t="s">
        <v>366</v>
      </c>
      <c r="F44" s="45" t="s">
        <v>285</v>
      </c>
      <c r="G44" s="23" t="s">
        <v>303</v>
      </c>
      <c r="H44" s="45" t="s">
        <v>281</v>
      </c>
      <c r="I44" s="45" t="s">
        <v>276</v>
      </c>
      <c r="J44" s="55" t="s">
        <v>367</v>
      </c>
    </row>
    <row r="45" ht="20.25" customHeight="1" spans="1:10">
      <c r="A45" s="22"/>
      <c r="B45" s="22"/>
      <c r="C45" s="22" t="s">
        <v>288</v>
      </c>
      <c r="D45" s="54" t="s">
        <v>289</v>
      </c>
      <c r="E45" s="55" t="s">
        <v>368</v>
      </c>
      <c r="F45" s="45" t="s">
        <v>274</v>
      </c>
      <c r="G45" s="23" t="s">
        <v>351</v>
      </c>
      <c r="H45" s="45"/>
      <c r="I45" s="45" t="s">
        <v>318</v>
      </c>
      <c r="J45" s="55" t="s">
        <v>369</v>
      </c>
    </row>
    <row r="46" ht="20.25" customHeight="1" spans="1:10">
      <c r="A46" s="22"/>
      <c r="B46" s="22"/>
      <c r="C46" s="22" t="s">
        <v>295</v>
      </c>
      <c r="D46" s="54" t="s">
        <v>296</v>
      </c>
      <c r="E46" s="55" t="s">
        <v>370</v>
      </c>
      <c r="F46" s="45" t="s">
        <v>285</v>
      </c>
      <c r="G46" s="23" t="s">
        <v>286</v>
      </c>
      <c r="H46" s="45" t="s">
        <v>281</v>
      </c>
      <c r="I46" s="45" t="s">
        <v>276</v>
      </c>
      <c r="J46" s="55" t="s">
        <v>371</v>
      </c>
    </row>
    <row r="47" ht="20.25" customHeight="1" spans="1:10">
      <c r="A47" s="22"/>
      <c r="B47" s="22"/>
      <c r="C47" s="22" t="s">
        <v>295</v>
      </c>
      <c r="D47" s="54" t="s">
        <v>296</v>
      </c>
      <c r="E47" s="55" t="s">
        <v>372</v>
      </c>
      <c r="F47" s="45" t="s">
        <v>285</v>
      </c>
      <c r="G47" s="23" t="s">
        <v>286</v>
      </c>
      <c r="H47" s="45" t="s">
        <v>281</v>
      </c>
      <c r="I47" s="45" t="s">
        <v>276</v>
      </c>
      <c r="J47" s="55" t="s">
        <v>373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清水涟漪</cp:lastModifiedBy>
  <dcterms:created xsi:type="dcterms:W3CDTF">2026-03-06T00:46:00Z</dcterms:created>
  <dcterms:modified xsi:type="dcterms:W3CDTF">2026-03-13T02:19:49Z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E2DB6A39ACBA4D80A315556B914072E4_12</vt:lpwstr>
  </property>
  <property fmtid="{D5CDD505-2E9C-101B-9397-08002B2CF9AE}" pid="3" name="KSOProductBuildVer">
    <vt:lpwstr>2052-12.1.0.25225</vt:lpwstr>
  </property>
  <property fmtid="{D5CDD505-2E9C-101B-9397-08002B2CF9AE}" pid="4" name="CalculationRule">
    <vt:i4>0</vt:i4>
  </property>
</Properties>
</file>