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<sst xmlns="http://schemas.openxmlformats.org/spreadsheetml/2006/main" count="2044" uniqueCount="581">
  <si>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</si>
  <si>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</si>
  <si>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</si>
  <si>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</si>
  <si>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</si>
  <si>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</si>
  <si>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</si>
  <si>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</si>
  <si>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</si>
  <si>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</si>
  <si>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</si>
  <si>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</si>
  <si>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</si>
  <si>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</si>
  <si>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</si>
  <si>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</si>
  <si>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</si>
  <si>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</si>
  <si>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</si>
  <si>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</si>
  <si>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</si>
  <si>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</si>
  <si>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</si>
  <si>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</si>
  <si>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</si>
  <si>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</si>
  <si>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</si>
  <si>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</si>
  <si>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</si>
  <si>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</si>
  <si>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</si>
  <si>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</si>
  <si>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</si>
  <si>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</si>
  <si>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</si>
  <si>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</si>
  <si>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</si>
  <si>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</si>
  <si>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</si>
  <si>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</si>
  <si>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</si>
  <si>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</si>
  <si>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</si>
  <si>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</si>
  <si>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</si>
  <si>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</si>
  <si>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</si>
  <si>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</si>
  <si>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</si>
  <si>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</si>
  <si>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</si>
  <si>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</si>
  <si>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</si>
  <si>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</si>
  <si>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</si>
  <si>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117</t>
  </si>
  <si>
    <t>新平彝族傣族自治县人力资源和社会保障局</t>
  </si>
  <si>
    <t>117001</t>
  </si>
  <si>
    <t>117004</t>
  </si>
  <si>
    <t>新平彝族傣族自治县公共就业和人才服务中心</t>
  </si>
  <si>
    <t>117005</t>
  </si>
  <si>
    <t>新平彝族傣族自治县社会保险中心</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</si>
  <si>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</si>
  <si>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</si>
  <si>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</si>
  <si>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</si>
  <si>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</si>
  <si>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</si>
  <si>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</si>
  <si>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</si>
  <si>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</si>
  <si>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</si>
  <si>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</si>
  <si>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</si>
  <si>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</si>
  <si>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</si>
  <si>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</si>
  <si>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</si>
  <si>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20136</t>
  </si>
  <si>
    <t>其他共产党事务支出</t>
  </si>
  <si>
    <t>2013699</t>
  </si>
  <si>
    <t>208</t>
  </si>
  <si>
    <t>社会保障和就业支出</t>
  </si>
  <si>
    <t>20801</t>
  </si>
  <si>
    <t>人力资源和社会保障管理事务</t>
  </si>
  <si>
    <t>2080101</t>
  </si>
  <si>
    <t>行政运行</t>
  </si>
  <si>
    <t>2080106</t>
  </si>
  <si>
    <t>就业管理事务</t>
  </si>
  <si>
    <t>2080109</t>
  </si>
  <si>
    <t>社会保险经办机构</t>
  </si>
  <si>
    <t>2080112</t>
  </si>
  <si>
    <t>劳动人事争议调解仲裁</t>
  </si>
  <si>
    <t>20805</t>
  </si>
  <si>
    <t>行政事业单位养老支出</t>
  </si>
  <si>
    <t>2080501</t>
  </si>
  <si>
    <t>行政单位离退休</t>
  </si>
  <si>
    <t>2080502</t>
  </si>
  <si>
    <t>事业单位离退休</t>
  </si>
  <si>
    <t>2080505</t>
  </si>
  <si>
    <t>机关事业单位基本养老保险缴费支出</t>
  </si>
  <si>
    <t>20807</t>
  </si>
  <si>
    <t>就业补助</t>
  </si>
  <si>
    <t>2080702</t>
  </si>
  <si>
    <t>职业培训补贴</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</si>
  <si>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</si>
  <si>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</si>
  <si>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</si>
  <si>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</si>
  <si>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</si>
  <si>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</si>
  <si>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</si>
  <si>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</si>
  <si>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</si>
  <si>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</si>
  <si>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</si>
  <si>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</si>
  <si>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</si>
  <si>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</si>
  <si>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</si>
  <si>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</si>
  <si>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</si>
  <si>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</si>
  <si>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</si>
  <si>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</si>
  <si>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</si>
  <si>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</si>
  <si>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</si>
  <si>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</si>
  <si>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</si>
  <si>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</si>
  <si>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</si>
  <si>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</si>
  <si>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</si>
  <si>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</si>
  <si>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</si>
  <si>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</si>
  <si>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</si>
  <si>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</si>
  <si>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</si>
  <si>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</si>
  <si>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</si>
  <si>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</si>
  <si>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</si>
  <si>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</si>
  <si>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</si>
  <si>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</si>
  <si>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</si>
  <si>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</si>
  <si>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</si>
  <si>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</si>
  <si>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</si>
  <si>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</si>
  <si>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</si>
  <si>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</si>
  <si>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</si>
  <si>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</si>
  <si>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</si>
  <si>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</si>
  <si>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</si>
  <si>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</si>
  <si>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</si>
  <si>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</si>
  <si>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</si>
  <si>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</si>
  <si>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</si>
  <si>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</si>
  <si>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</si>
  <si>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</si>
  <si>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</si>
  <si>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</si>
  <si>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</si>
  <si>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</si>
  <si>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</si>
  <si>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</si>
  <si>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</si>
  <si>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</si>
  <si>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</si>
  <si>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530427210000000015130</t>
  </si>
  <si>
    <t>一般公用经费</t>
  </si>
  <si>
    <t>30201</t>
  </si>
  <si>
    <t>办公费</t>
  </si>
  <si>
    <t>30205</t>
  </si>
  <si>
    <t>水费</t>
  </si>
  <si>
    <t>30206</t>
  </si>
  <si>
    <t>电费</t>
  </si>
  <si>
    <t>30207</t>
  </si>
  <si>
    <t>邮电费</t>
  </si>
  <si>
    <t>30211</t>
  </si>
  <si>
    <t>差旅费</t>
  </si>
  <si>
    <t>30213</t>
  </si>
  <si>
    <t>维修（护）费</t>
  </si>
  <si>
    <t>30215</t>
  </si>
  <si>
    <t>会议费</t>
  </si>
  <si>
    <t>30227</t>
  </si>
  <si>
    <t>委托业务费</t>
  </si>
  <si>
    <t>31002</t>
  </si>
  <si>
    <t>办公设备购置</t>
  </si>
  <si>
    <t>530427210000000015259</t>
  </si>
  <si>
    <t>行政人员工资支出</t>
  </si>
  <si>
    <t>30101</t>
  </si>
  <si>
    <t>基本工资</t>
  </si>
  <si>
    <t>30102</t>
  </si>
  <si>
    <t>津贴补贴</t>
  </si>
  <si>
    <t>530427210000000015260</t>
  </si>
  <si>
    <t>事业人员工资支出</t>
  </si>
  <si>
    <t>30107</t>
  </si>
  <si>
    <t>绩效工资</t>
  </si>
  <si>
    <t>530427210000000015261</t>
  </si>
  <si>
    <t>社会保障缴费</t>
  </si>
  <si>
    <t>30112</t>
  </si>
  <si>
    <t>其他社会保障缴费</t>
  </si>
  <si>
    <t>30108</t>
  </si>
  <si>
    <t>机关事业单位基本养老保险缴费</t>
  </si>
  <si>
    <t>30110</t>
  </si>
  <si>
    <t>职工基本医疗保险缴费</t>
  </si>
  <si>
    <t>30111</t>
  </si>
  <si>
    <t>公务员医疗补助缴费</t>
  </si>
  <si>
    <t>530427210000000015262</t>
  </si>
  <si>
    <t>30113</t>
  </si>
  <si>
    <t>530427210000000015265</t>
  </si>
  <si>
    <t>公车购置及运维费</t>
  </si>
  <si>
    <t>30231</t>
  </si>
  <si>
    <t>公务用车运行维护费</t>
  </si>
  <si>
    <t>530427210000000015266</t>
  </si>
  <si>
    <t>行政人员公务交通补贴</t>
  </si>
  <si>
    <t>30239</t>
  </si>
  <si>
    <t>其他交通费用</t>
  </si>
  <si>
    <t>530427210000000015267</t>
  </si>
  <si>
    <t>工会经费</t>
  </si>
  <si>
    <t>30228</t>
  </si>
  <si>
    <t>530427231100001273536</t>
  </si>
  <si>
    <t>30217</t>
  </si>
  <si>
    <t>530427231100001458287</t>
  </si>
  <si>
    <t>公务员基础绩效奖</t>
  </si>
  <si>
    <t>30103</t>
  </si>
  <si>
    <t>奖金</t>
  </si>
  <si>
    <t>530427231100001458311</t>
  </si>
  <si>
    <t>奖励性绩效工资(地方)</t>
  </si>
  <si>
    <t>530427231100001458313</t>
  </si>
  <si>
    <t>退休干部公用经费</t>
  </si>
  <si>
    <t>30216</t>
  </si>
  <si>
    <t>培训费</t>
  </si>
  <si>
    <t>30299</t>
  </si>
  <si>
    <t>其他商品和服务支出</t>
  </si>
  <si>
    <t>530427261100004913151</t>
  </si>
  <si>
    <t>编外人员经费</t>
  </si>
  <si>
    <t>30199</t>
  </si>
  <si>
    <t>其他工资福利支出</t>
  </si>
  <si>
    <t>530427210000000014791</t>
  </si>
  <si>
    <t>530427210000000016697</t>
  </si>
  <si>
    <t>530427210000000016699</t>
  </si>
  <si>
    <t>530427210000000016700</t>
  </si>
  <si>
    <t>530427210000000016703</t>
  </si>
  <si>
    <t>530427210000000016704</t>
  </si>
  <si>
    <t>530427231100001296377</t>
  </si>
  <si>
    <t>530427231100001408999</t>
  </si>
  <si>
    <t>530427231100001446327</t>
  </si>
  <si>
    <t>530427261100004938974</t>
  </si>
  <si>
    <t>530427210000000014915</t>
  </si>
  <si>
    <t>530427210000000016755</t>
  </si>
  <si>
    <t>530427210000000016757</t>
  </si>
  <si>
    <t>530427210000000016758</t>
  </si>
  <si>
    <t>530427210000000016761</t>
  </si>
  <si>
    <t>530427210000000016762</t>
  </si>
  <si>
    <t>530427231100001296651</t>
  </si>
  <si>
    <t>530427231100001444031</t>
  </si>
  <si>
    <t>530427231100001444053</t>
  </si>
  <si>
    <t>530427241100002260867</t>
  </si>
  <si>
    <t>离休人员经费</t>
  </si>
  <si>
    <t>30301</t>
  </si>
  <si>
    <t>离休费</t>
  </si>
  <si>
    <t>530427261100004913391</t>
  </si>
  <si>
    <t>530427261100004950285</t>
  </si>
  <si>
    <t>广电网络新平支公司事转企退休人员差额工资补助资金</t>
  </si>
  <si>
    <t>30302</t>
  </si>
  <si>
    <t>退休费</t>
  </si>
  <si>
    <t>530427261100005162264</t>
  </si>
  <si>
    <t>统筹外退休经费</t>
  </si>
  <si>
    <t>预算05-1表</t>
  </si>
  <si>
    <t>2026年部门项目支出预算表</t>
  </si>
  <si>
    <t>项目分类</t>
  </si>
  <si>
    <t>项目单位</t>
  </si>
  <si>
    <t>经济科目编码</t>
  </si>
  <si>
    <t>本年拨款</t>
  </si>
  <si>
    <t>其中：本次下达</t>
  </si>
  <si>
    <t>机关事业单位职工遗属补助资金</t>
  </si>
  <si>
    <t>312 民生类</t>
  </si>
  <si>
    <t>530427261100004951035</t>
  </si>
  <si>
    <t>30305</t>
  </si>
  <si>
    <t>生活补助</t>
  </si>
  <si>
    <t>人社局党组织党建工作经费</t>
  </si>
  <si>
    <t>530427210000000016820</t>
  </si>
  <si>
    <t>人社专项业务工作经费</t>
  </si>
  <si>
    <t>311 专项业务类</t>
  </si>
  <si>
    <t>530427210000000015009</t>
  </si>
  <si>
    <t>30226</t>
  </si>
  <si>
    <t>劳务费</t>
  </si>
  <si>
    <t>县人社局离退休党支部工作经费</t>
  </si>
  <si>
    <t>313 事业发展类</t>
  </si>
  <si>
    <t>530427210000000007491</t>
  </si>
  <si>
    <t>新平县一站式劳动争议多元解纷平台建设项目经费</t>
  </si>
  <si>
    <t>530427261100005142358</t>
  </si>
  <si>
    <t>30202</t>
  </si>
  <si>
    <t>印刷费</t>
  </si>
  <si>
    <t>30902</t>
  </si>
  <si>
    <t>31003</t>
  </si>
  <si>
    <t>专用设备购置</t>
  </si>
  <si>
    <t>职业技能培训专项资金</t>
  </si>
  <si>
    <t>530427221100000880430</t>
  </si>
  <si>
    <t>企业退休人员独生子女费补助资金</t>
  </si>
  <si>
    <t>530427231100001479326</t>
  </si>
  <si>
    <t>企业退休人员其他支出资金</t>
  </si>
  <si>
    <t>530427231100001369279</t>
  </si>
  <si>
    <t>企业退休人员一次性生活补助资金</t>
  </si>
  <si>
    <t>530427210000000014072</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</si>
  <si>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</si>
  <si>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</si>
  <si>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</si>
  <si>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</si>
  <si>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</si>
  <si>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</si>
  <si>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</si>
  <si>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</si>
  <si>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</si>
  <si>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</si>
  <si>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</si>
  <si>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</si>
  <si>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 年完成遗属补助资金管理基础建设、信息核查与服务体系搭建，实现补助对象精准识别、资金合规发放、政策初步普及，遗属满意度达 88% 以上，为中长期目标落地奠定基础。</t>
  </si>
  <si>
    <t>产出指标</t>
  </si>
  <si>
    <t>数量指标</t>
  </si>
  <si>
    <t>遗属补助发放人数</t>
  </si>
  <si>
    <t>=</t>
  </si>
  <si>
    <t>人</t>
  </si>
  <si>
    <t>定量指标</t>
  </si>
  <si>
    <t>反映遗属补助实际发放人数，确保应保尽保。</t>
  </si>
  <si>
    <t>质量指标</t>
  </si>
  <si>
    <t>补助对象识别准确率</t>
  </si>
  <si>
    <t>100</t>
  </si>
  <si>
    <t>%</t>
  </si>
  <si>
    <t xml:space="preserve">反映发放的准确率。
</t>
  </si>
  <si>
    <t>时效指标</t>
  </si>
  <si>
    <t>补助资金发放及时率</t>
  </si>
  <si>
    <t>&gt;=</t>
  </si>
  <si>
    <t>95</t>
  </si>
  <si>
    <t xml:space="preserve">反映遗属补助发放的及时性
</t>
  </si>
  <si>
    <t>效益指标</t>
  </si>
  <si>
    <t>社会效益</t>
  </si>
  <si>
    <t>遗属权益保障率</t>
  </si>
  <si>
    <t>反映遗属合法权益维护情况，体现社会保障政策效果。</t>
  </si>
  <si>
    <t>遗属月均收入增加额</t>
  </si>
  <si>
    <t>元</t>
  </si>
  <si>
    <t>反映补助资金对遗属收入的实际改善效果。</t>
  </si>
  <si>
    <t>满意度指标</t>
  </si>
  <si>
    <t>服务对象满意度</t>
  </si>
  <si>
    <t>遗属综合满意度</t>
  </si>
  <si>
    <t>反映遗属对补助政策、服务质量的满意程度。</t>
  </si>
  <si>
    <t>群众对补助政策满意度</t>
  </si>
  <si>
    <t>反映社会公众对遗属补助政策的认可程度。</t>
  </si>
  <si>
    <t>2026年落实从严教育管理退休党员的主体责任，增强退休党员组织纪律观念，做到自觉用党内法规规范自己的言行,严格遵守党的政治纪律和政治规矩,自觉尊崇贯彻维护党章,树牢 “四个意识”,坚定 “四个自信”,做到“两个维护”。组织退休党员经常性学习习近平新时代中国特色社会主义思想和党章党规,让退休党员接受严格的党内政治生活锻炼,用党的创新理论武装头脑,坚定理想信念，提高党性修养。每月自觉按时足额交纳党费,每季度定期组织教育培训，规范党支部建设，积极争创“五有五好”示范党支部。同时根据《新平县离退休干部党组织工作经费使用管理办法（试行）》要求做好离退休干部党组织工作经费预算，积极兑现我单位离退休支部（副）书记、委员工作补贴。</t>
  </si>
  <si>
    <t>支部书记委员工作补贴兑现率</t>
  </si>
  <si>
    <t>99</t>
  </si>
  <si>
    <t>反映离退休支部（副）书记、委员工作补贴按时足额兑现情况</t>
  </si>
  <si>
    <t>离退休党支部组织培训期数</t>
  </si>
  <si>
    <t>次</t>
  </si>
  <si>
    <t>反映离退休党支部组织培训情况</t>
  </si>
  <si>
    <t>培训内容掌握率</t>
  </si>
  <si>
    <t>90</t>
  </si>
  <si>
    <t>反映离退休党员对培训内容的掌握情况</t>
  </si>
  <si>
    <t>离退休党员培训参与率</t>
  </si>
  <si>
    <t>反映离退休党员参与培训的情况</t>
  </si>
  <si>
    <t>经济效益</t>
  </si>
  <si>
    <t>经费使用合规率</t>
  </si>
  <si>
    <t>反映离退休党支部工作经费使用符合财务制度和管理办法要求的情况</t>
  </si>
  <si>
    <t>提升离退休干部的政治思想建设</t>
  </si>
  <si>
    <t>提升</t>
  </si>
  <si>
    <t>定性指标</t>
  </si>
  <si>
    <t>反映项目实施对离退休干部的政治思想建设的提高情况。</t>
  </si>
  <si>
    <t>离退休党员满意度</t>
  </si>
  <si>
    <t>反映离退休人员对教育学习活动的满意程度。</t>
  </si>
  <si>
    <t>（一）经济效益
通过优化劳动争议处理流程，缩短维权周期，降低劳动者维权成本和企业用工纠纷应对成本，减少因劳动争议引发的企业生产经营中断等损失，间接提升县域企业经营效益，同时优化营商环境，吸引更多企业入驻，助力县域经济高质量发展。
（二）社会效益
1.实现劳动争议“一站受理、多元化解”，有效维护劳动者合法权益和用人单位正当利益。
2.构建全链条劳动争议预防模式，从源头减少劳动争议案件发生率，促进县域劳动关系和谐稳定，维护社会安定有序。
（三）可持续影响
1.形成工会、人社、法院三方长效联动机制，建立起标准化的劳动争议多元化解流程和服务体系，为后续劳动争议化解工作提供可复制、可推广的模式。
2.提升县域劳动争议治理能力现代化水平，为长期维护劳动关系和谐稳定筑牢基础，持续为县域经济社会发展提供稳定的劳动关系保障。</t>
  </si>
  <si>
    <t>实体解纷中心功能区覆盖数</t>
  </si>
  <si>
    <t>个</t>
  </si>
  <si>
    <t>建设实体解纷中心并实现接待咨询、调解协商、仲裁准备、法律援助功能全覆盖</t>
  </si>
  <si>
    <t>硬件设备采购种类数</t>
  </si>
  <si>
    <t>采购安装会议桌椅、音视频监控设备、调解室台式电脑等10类硬件设备。</t>
  </si>
  <si>
    <t>调解制度上墙数量</t>
  </si>
  <si>
    <t>平方米</t>
  </si>
  <si>
    <t>张贴劳动争议调解流程、三方联动职责、当事人权利义务等制度文件。</t>
  </si>
  <si>
    <t>硬件设备正常运行率</t>
  </si>
  <si>
    <t>采购的硬件设备经调试后可稳定投入使用。</t>
  </si>
  <si>
    <t>案件平均处理周期</t>
  </si>
  <si>
    <t>15</t>
  </si>
  <si>
    <t>通过平台处理劳动争议的平均时长对比传统模式的降幅。</t>
  </si>
  <si>
    <t>劳动争议案件发生率降幅</t>
  </si>
  <si>
    <t>县域内劳动争议案件数量较上一年的下降幅度。</t>
  </si>
  <si>
    <t>劳动者满意度</t>
  </si>
  <si>
    <t>接受平台服务的劳动者对服务质量的满意程度。</t>
  </si>
  <si>
    <t>2026年人社局党支部将深入贯彻落实党的二十大和十九届三中、四中、五中全会精神，认真落实中央关于全面从严治党的战略部署，贯彻新时代党的建设总要求，坚持稳中求进工作总基调，以党的政治建设为统领，增强“四个意识”、坚定“四个自信”、做到“两个维护”。按照《中国共产党党和国家机关基层组织工作条例》、《关于印发12类党支部规范化建设标准的通知》、关于贯彻落实《中共玉溪市委关于加强和改进全市机关党的建设的实施意见》的通知精神，以“两学一做”学习教育常态化制度化、深入开展“不忘初心、牢记使命”主题教育为抓手，认真开展““““三会一课””””、主题党日活动，深入推进“党员积分制”工作和结对共建工作。筑牢基层党建工作基础，切实增强基层党组织的战斗力、凝聚力和创造力。建设学习型、服务型、创新型基层党组织。教育培训党员、入党积极分子、发展对象和党务工作者；订阅购买用于开展党员教育的报刊、资料；走访慰问困难党员;召开党内会议,开展党的组织生活、主题活动和专项活动。</t>
  </si>
  <si>
    <t>党员</t>
  </si>
  <si>
    <t>35</t>
  </si>
  <si>
    <t>反映人社局党员队伍规模，确保党组织有足够的人员基础开展工作。</t>
  </si>
  <si>
    <t>“““三会一课”””完成率</t>
  </si>
  <si>
    <t>反映人社局党组织“““三会一课”””制度落实完成情况；“““三会一课”””完成率=实际完成次数/计划完成次数*100%</t>
  </si>
  <si>
    <t>党风廉政建设完成率</t>
  </si>
  <si>
    <t>反映人社局党组织党风廉政建设完成情况；党风廉政建设考核分数/考核总分*100%</t>
  </si>
  <si>
    <t>党员培训覆盖率</t>
  </si>
  <si>
    <t>反映党员教育培训普及情况，覆盖率=参加培训党员数/党员总数×100%</t>
  </si>
  <si>
    <t>党组织工作质量</t>
  </si>
  <si>
    <t>提高</t>
  </si>
  <si>
    <t>反映人社局党组织年度工作任务是否完成及质量是否提升</t>
  </si>
  <si>
    <t>可持续影响</t>
  </si>
  <si>
    <t>党员综合素质</t>
  </si>
  <si>
    <t>反映党员队伍整体素质提升情况，通过民主评议结果体现</t>
  </si>
  <si>
    <t>党员及服务对象满意度</t>
  </si>
  <si>
    <t>反映党员及服务对象对党组织的满意度，满意率=满意人数/调查总人数*100%</t>
  </si>
  <si>
    <t>1.严格按照《中共玉溪市委组织部 玉溪市人力资源和社会保障局关于进一步规范事业单位公开招聘工作的实施意见》（玉人社发〔2012〕54号）和《中共玉溪市委组织部 玉溪市人力资源和社会保障局 关于进一步规范玉溪市事业单位提前招聘工作人员的通知》要求，规范开展2026年事业单位工作人员公开招聘及提前招聘工作；2.按照《关于进一步规范县直事业单位人员选调工作的通知》要求，开展事业单位公开选调工作；3.与省市同步，做好事业单位人事管理信息平台建设工作，积极落实各项国家和省、市工资福利政策，规范做好津补贴审批，工资正常晋升等工作，保障企、事业单位职工待遇享受权益；4.贯彻落实《保障农民工工资支付条例》，切实落实政府属地责任，健全完善领导协调机制；加强政府投资项目和国企项目监管；健全完善欠薪应急处置机制；开展保障农民工工资支付工作年度考核，建立完善工作督查督导制度；认真落实部门监管责任，规范工程建设市场秩序；组织开展专项整治行动；加强行政执法与刑事司法衔接；加大欠薪失信联合惩戒力度；依法解决欠薪争议纠纷；全面落实工程建设领域工资支付保障制度；5.切实做好网络与信息安全保障工作，维护人社业务专网的安全与稳定；6.加强干部职工政策法规、职业道德、业务知识和信息化管理能力培训；7.根据《关于健全法律顾问制度的实施意见》的通知要求，聘请1名法律顾问；8.定期利用网络、报刊、广播、电视等多种媒介，全方位多角度宣传人力资源社会保障法律法规和政策举措。</t>
  </si>
  <si>
    <t>事业单位公开招聘考试次数</t>
  </si>
  <si>
    <t>1.00</t>
  </si>
  <si>
    <t>反映预算部门组织事业单位公开招聘次数</t>
  </si>
  <si>
    <t>人事业务培训</t>
  </si>
  <si>
    <t>反映举办人事专项业务培训次数</t>
  </si>
  <si>
    <t>招聘人员合格率</t>
  </si>
  <si>
    <t>反映事业单位招聘人员政审及考核合格情况，招聘人员合格率=合格人数/招聘总人数*100%</t>
  </si>
  <si>
    <t>劳动保障监察举报投诉案件结案率</t>
  </si>
  <si>
    <t>反映劳动监察工作人员执法情况，结案率=已结案件数/总案件数*100%</t>
  </si>
  <si>
    <t>高校毕业生就业情况</t>
  </si>
  <si>
    <t>反映事业单位公开招聘提高大学生就业情况</t>
  </si>
  <si>
    <t>农民工及群众满意度</t>
  </si>
  <si>
    <t>反映农民工、群众对人社经办业务的满意度，满意率=满意人数/调查总人数*100%</t>
  </si>
  <si>
    <t>高校毕业生满意度</t>
  </si>
  <si>
    <t>反映高校毕业生对人社经办业务的满意度，满意率=满意人数/调查总人数*100%</t>
  </si>
  <si>
    <t>根据玉人社发〔2025〕7号《玉溪市人力资源和社会保障局关于印发玉溪市补贴性职业培训工作方案的通知》要求，为保证2026年职业培训工作顺利开展，确保工作进度均衡推进，按照《云南省人力资源和社会保障厅  云南省财政厅关于发布云南省职业培训补贴标准目录的通知》（云人社通〔2023〕17号）要求，结合我县实际，计划培训909人、次，培训资金100.00万元。</t>
  </si>
  <si>
    <t>培训人数</t>
  </si>
  <si>
    <t>909</t>
  </si>
  <si>
    <t>反映我县技能培训指标人数</t>
  </si>
  <si>
    <t>职业培训人员合格率</t>
  </si>
  <si>
    <t>反映补贴按照规定合格率进行拨付。</t>
  </si>
  <si>
    <t>补贴发放准确率</t>
  </si>
  <si>
    <t>反映补贴发放情况</t>
  </si>
  <si>
    <t>培训时间</t>
  </si>
  <si>
    <t>&lt;=</t>
  </si>
  <si>
    <t>12</t>
  </si>
  <si>
    <t>月</t>
  </si>
  <si>
    <t>反映培训完成情况</t>
  </si>
  <si>
    <t>城镇失业人员再就业人数</t>
  </si>
  <si>
    <t>200</t>
  </si>
  <si>
    <t>反映通过培训使失业人员再就业的人数</t>
  </si>
  <si>
    <t>城镇新增就业人数</t>
  </si>
  <si>
    <t>反映保障城镇新增就业人数。</t>
  </si>
  <si>
    <t>促进就业困难人员就业人数</t>
  </si>
  <si>
    <t>反映通过培训促进就业困难人员就业的人数</t>
  </si>
  <si>
    <t>参训人员满意度</t>
  </si>
  <si>
    <t>基层服务单位及服务对象满意度</t>
  </si>
  <si>
    <t>为贯彻《云南省人口与计划生育条例》，《云南省劳动和社会保障厅 云南省财政厅关于调整持有独生子女父母光荣证的企业退休人员增发5%基本养老金列支渠道有关问题的通知》（云劳社办〔2008〕311号）文件精神，我省对持有独生子女证的企业退休人员发放独生子女奖励金，这一政策体现了国家对这一部分群体的特殊照顾，对于建立全民覆盖、更加公平、可持续的社会保障制度具有重要意义，保证了社会的和谐稳定。该项目的补助对象为持有独生子女证的企业退休人员，每人增发5%的基本养老金，通过独生子女费项目并入每月养老金一起发放，所需资金由省级和县级共同承担。为了保证每月的独生子女奖励金能按时足额发放，我局对每年预计需要发放的金额和人数进行认真测算，并对项目开展的各阶段工作进行规划。
       2026年预计平均领取人数为2888人，全年需支付独生子女费4538330元，每月补助378194.17元。按照政策规定发放独生子女费，每月及时足额发放，保障企业退休人员合法权益，让他们共享地方经济发展成果，身心愉快地安享晚年，维持社会和谐稳定。</t>
  </si>
  <si>
    <t>领取独生子女费企业退休人次数</t>
  </si>
  <si>
    <t>34650</t>
  </si>
  <si>
    <t>人次</t>
  </si>
  <si>
    <t>反映获补助人员、企业的数量情况，也适用补贴、资助等形式的补助。</t>
  </si>
  <si>
    <t>相关政策宣传次数</t>
  </si>
  <si>
    <t>反映补助政策的宣传力度情况。即通过门户网站、报刊、通信、电视、户外广告等对补助政策进行宣传的次数。</t>
  </si>
  <si>
    <t>独子费兑现金额准确率</t>
  </si>
  <si>
    <t>反映补助准确发放的情况。
补助兑现准确率=补助兑付额/应付额*100%</t>
  </si>
  <si>
    <t>补助资金社会化发放率</t>
  </si>
  <si>
    <t>反映补助资金社会化发放的比例情况。
补助社会化发放率=采用社会化发放的补助资金数/发放补助资金总额*100%</t>
  </si>
  <si>
    <t>独子费补助金待遇发放及时率</t>
  </si>
  <si>
    <t>反映发放单位及时发放补助资金的情况。
发放及时率=在时限内发放资金/应发放资金*100%</t>
  </si>
  <si>
    <t>相关政策知晓率</t>
  </si>
  <si>
    <t>反映补助政策的宣传效果情况。
政策知晓率=调查中补助政策知晓人数/调查总人数*100%</t>
  </si>
  <si>
    <t>群众生活状况改善</t>
  </si>
  <si>
    <t>是</t>
  </si>
  <si>
    <t>反映补助促进受助对象生活状况改善的情况。</t>
  </si>
  <si>
    <t>一次性生活补助资金由市县各承担50%，其中新平森工局华侨全额由市级承担。2026年春节前完成企业退休人员一次性生活补助发放2135人（其中1-4级工伤人数10人，退休职工2125人含森工企业189人），发放金额市级34.86万元，县级29.19万元。</t>
  </si>
  <si>
    <t>华侨、森工企业退休人数</t>
  </si>
  <si>
    <t>189</t>
  </si>
  <si>
    <t>反映发放华侨、森工企业退休人数。</t>
  </si>
  <si>
    <t>1-4级工伤和企业退休人数</t>
  </si>
  <si>
    <t>1946</t>
  </si>
  <si>
    <t>反映发放企业退休人数。</t>
  </si>
  <si>
    <t>一次性生活补助对象发放准确率</t>
  </si>
  <si>
    <t>反映发放对象的准确性情况。获补覆盖率=实际获得补助人数/符合领取条件人数*100%</t>
  </si>
  <si>
    <t>一次性生活补助发放及时率</t>
  </si>
  <si>
    <t>补助资金下达后发放时限</t>
  </si>
  <si>
    <t>&lt;</t>
  </si>
  <si>
    <t>天</t>
  </si>
  <si>
    <t>一次性生活补助政策知晓率</t>
  </si>
  <si>
    <t>一次性生活补助人员生活状况改善</t>
  </si>
  <si>
    <t>发放企业退休人员一次性生活补助费，是市委、市政府对广大企业退休人员的关心和关怀。春节前完成发放，让发放对象度过一个祥和快乐的春节。</t>
  </si>
  <si>
    <t>为深化社会保险制度改革，促进现代企业制度的建立，提升企业退休人员社会化管理服务，充分利用城市社区资源，努力实现企业退休人员“老有所养、老有所医、老有所教、老有所学、老有所为、老有所乐”。弘扬爱老、敬老、助老的优良传统，让广大退休人员真切感受党和政府的关怀，使他们共享经济和社会发展的成果。我单位设立企业退休人员其他支出资金项目，项目总投入103.248万元（其中改制企业退休人员遗属生活补助1.248万元；企业退休、内退人员因病住院、完全丧失生活自理能力护理费90万元；自管组长劳务和电话费12万元）。所需资金县级承担。</t>
  </si>
  <si>
    <t>护理费发放人数</t>
  </si>
  <si>
    <t>1200</t>
  </si>
  <si>
    <t>反映应保尽保反映获补助人员、企业的数量情况，也适用补贴、资助等形式的补助。应救尽救对象的人数（人次）情况。</t>
  </si>
  <si>
    <t>改制企业遗属补助发放人次</t>
  </si>
  <si>
    <t>192</t>
  </si>
  <si>
    <t>自管组长劳务和电话费发放人数</t>
  </si>
  <si>
    <t>50</t>
  </si>
  <si>
    <t>领取对象准确率</t>
  </si>
  <si>
    <t>退休人员其他支出资金兑现准确率</t>
  </si>
  <si>
    <t>其他支出资金下达后发放时限</t>
  </si>
  <si>
    <t>改善企业退休、内退人员生活水平</t>
  </si>
  <si>
    <t>反映救助促进受助对象生活状况的改善情况。</t>
  </si>
  <si>
    <t>预算06表</t>
  </si>
  <si>
    <t>2026年部门政府性基金预算支出预算表</t>
  </si>
  <si>
    <t>政府性基金预算支出</t>
  </si>
  <si>
    <t>备注：本单位无此事项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</si>
  <si>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</si>
  <si>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</si>
  <si>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</si>
  <si>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</si>
  <si>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</si>
  <si>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</si>
  <si>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</si>
  <si>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</si>
  <si>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</si>
  <si>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</si>
  <si>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</si>
  <si>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</si>
  <si>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茶水柜</t>
  </si>
  <si>
    <t>台</t>
  </si>
  <si>
    <t>书柜</t>
  </si>
  <si>
    <t>会议桌</t>
  </si>
  <si>
    <t>张</t>
  </si>
  <si>
    <t>碎纸机</t>
  </si>
  <si>
    <t>汽油</t>
  </si>
  <si>
    <t>升</t>
  </si>
  <si>
    <t>机动车保险服务</t>
  </si>
  <si>
    <t>车辆维修费</t>
  </si>
  <si>
    <t>劳动监察仲裁调解执法记录仪</t>
  </si>
  <si>
    <t>复印机</t>
  </si>
  <si>
    <t>音视频监控设备</t>
  </si>
  <si>
    <t>电脑</t>
  </si>
  <si>
    <t>档案柜</t>
  </si>
  <si>
    <t>椅子</t>
  </si>
  <si>
    <t>打印机</t>
  </si>
  <si>
    <t>复印纸</t>
  </si>
  <si>
    <t>组</t>
  </si>
  <si>
    <t>文件柜</t>
  </si>
  <si>
    <t>预算08表</t>
  </si>
  <si>
    <t>2026年部门政府购买服务预算表</t>
  </si>
  <si>
    <t>政府购买服务项目</t>
  </si>
  <si>
    <t>政府购买服务目录</t>
  </si>
  <si>
    <t>政府购买服务指导性目录代码</t>
  </si>
  <si>
    <t>人社专项业务工作</t>
  </si>
  <si>
    <t>B0101 法律顾问服务</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</si>
  <si>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</si>
  <si>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</si>
  <si>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</si>
  <si>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</si>
  <si>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</si>
  <si>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</si>
  <si>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</si>
  <si>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</si>
  <si>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</si>
  <si>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</si>
  <si>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</si>
  <si>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</si>
  <si>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</si>
  <si>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</si>
  <si>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</si>
  <si>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</si>
  <si>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11</t>
  </si>
  <si>
    <t>13</t>
  </si>
  <si>
    <t>14</t>
  </si>
  <si>
    <t>16</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</si>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</sst>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3" borderId="11" applyNumberFormat="0" applyAlignment="0" applyProtection="0">
      <alignment vertical="center"/>
    </xf>
    <xf numFmtId="0" fontId="25" fillId="4" borderId="12" applyNumberFormat="0" applyAlignment="0" applyProtection="0">
      <alignment vertical="center"/>
    </xf>
    <xf numFmtId="0" fontId="26" fillId="4" borderId="11" applyNumberFormat="0" applyAlignment="0" applyProtection="0">
      <alignment vertical="center"/>
    </xf>
    <xf numFmtId="0" fontId="27" fillId="5"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9">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0" fillId="0" borderId="0" xfId="50" applyNumberFormat="1" applyFont="1" applyBorder="1" applyAlignment="1">
      <alignment horizontal="right"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49" fontId="2" fillId="0" borderId="1" xfId="50" applyNumberFormat="1" applyFont="1" applyBorder="1" applyAlignment="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5" xfId="0" applyFont="1" applyBorder="1" applyAlignment="1">
      <alignment horizontal="left" vertical="center"/>
    </xf>
    <xf numFmtId="0" fontId="10" fillId="0" borderId="5"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14" fillId="0" borderId="7" xfId="0" applyFont="1" applyBorder="1" applyAlignment="1">
      <alignment horizontal="center" vertical="center"/>
    </xf>
    <xf numFmtId="0" fontId="7" fillId="0" borderId="4" xfId="0" applyFont="1" applyBorder="1" applyAlignment="1">
      <alignment horizontal="center" vertical="center"/>
    </xf>
    <xf numFmtId="0" fontId="10" fillId="0" borderId="5"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"单位名称："&amp;"新平彝族傣族自治县人力资源和社会保障局"</f>
        <v>单位名称：新平彝族傣族自治县人力资源和社会保障局</v>
      </c>
      <c r="B3" s="4"/>
      <c r="C3" s="66"/>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48876336.5</v>
      </c>
      <c r="C7" s="14" t="str">
        <f>"一"&amp;"、"&amp;"一般公共服务支出"</f>
        <v>一、一般公共服务支出</v>
      </c>
      <c r="D7" s="16">
        <v>18120</v>
      </c>
    </row>
    <row r="8" ht="22.5" customHeight="1" spans="1:4">
      <c r="A8" s="14" t="s">
        <v>9</v>
      </c>
      <c r="B8" s="16"/>
      <c r="C8" s="14" t="str">
        <f>"二"&amp;"、"&amp;"社会保障和就业支出"</f>
        <v>二、社会保障和就业支出</v>
      </c>
      <c r="D8" s="16">
        <v>43155632.5</v>
      </c>
    </row>
    <row r="9" ht="22.5" customHeight="1" spans="1:4">
      <c r="A9" s="14" t="s">
        <v>10</v>
      </c>
      <c r="B9" s="16"/>
      <c r="C9" s="14" t="str">
        <f>"三"&amp;"、"&amp;"卫生健康支出"</f>
        <v>三、卫生健康支出</v>
      </c>
      <c r="D9" s="16">
        <v>4871390</v>
      </c>
    </row>
    <row r="10" ht="22.5" customHeight="1" spans="1:4">
      <c r="A10" s="14" t="s">
        <v>11</v>
      </c>
      <c r="B10" s="16"/>
      <c r="C10" s="14" t="str">
        <f>"四"&amp;"、"&amp;"住房保障支出"</f>
        <v>四、住房保障支出</v>
      </c>
      <c r="D10" s="16">
        <v>900924</v>
      </c>
    </row>
    <row r="11" ht="22.5" customHeight="1" spans="1:4">
      <c r="A11" s="14" t="s">
        <v>12</v>
      </c>
      <c r="B11" s="16">
        <v>69730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v>69730</v>
      </c>
      <c r="C14" s="14"/>
      <c r="D14" s="16"/>
    </row>
    <row r="15" ht="22.5" customHeight="1" spans="1:4">
      <c r="A15" s="67" t="s">
        <v>16</v>
      </c>
      <c r="B15" s="16"/>
      <c r="C15" s="70"/>
      <c r="D15" s="16"/>
    </row>
    <row r="16" ht="22.5" customHeight="1" spans="1:4">
      <c r="A16" s="67" t="s">
        <v>17</v>
      </c>
      <c r="B16" s="16"/>
      <c r="C16" s="70"/>
      <c r="D16" s="16"/>
    </row>
    <row r="17" ht="22.5" customHeight="1" spans="1:4">
      <c r="A17" s="67"/>
      <c r="B17" s="16"/>
      <c r="C17" s="70"/>
      <c r="D17" s="16"/>
    </row>
    <row r="18" ht="22.5" customHeight="1" spans="1:4">
      <c r="A18" s="68" t="s">
        <v>18</v>
      </c>
      <c r="B18" s="69">
        <v>48946066.5</v>
      </c>
      <c r="C18" s="70" t="s">
        <v>19</v>
      </c>
      <c r="D18" s="69">
        <v>48946066.5</v>
      </c>
    </row>
    <row r="19" ht="22.5" customHeight="1" spans="1:4">
      <c r="A19" s="77" t="s">
        <v>20</v>
      </c>
      <c r="B19" s="16"/>
      <c r="C19" s="78" t="s">
        <v>21</v>
      </c>
      <c r="D19" s="47"/>
    </row>
    <row r="20" ht="22.5" customHeight="1" spans="1:4">
      <c r="A20" s="67" t="s">
        <v>22</v>
      </c>
      <c r="B20" s="69"/>
      <c r="C20" s="67" t="s">
        <v>22</v>
      </c>
      <c r="D20" s="69"/>
    </row>
    <row r="21" ht="22.5" customHeight="1" spans="1:4">
      <c r="A21" s="67" t="s">
        <v>23</v>
      </c>
      <c r="B21" s="69"/>
      <c r="C21" s="67" t="s">
        <v>24</v>
      </c>
      <c r="D21" s="69"/>
    </row>
    <row r="22" ht="22.5" customHeight="1" spans="1:4">
      <c r="A22" s="68" t="s">
        <v>25</v>
      </c>
      <c r="B22" s="69">
        <v>48946066.5</v>
      </c>
      <c r="C22" s="70" t="s">
        <v>26</v>
      </c>
      <c r="D22" s="69">
        <v>48946066.5</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29" sqref="A2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1" t="s">
        <v>501</v>
      </c>
    </row>
    <row r="2" ht="37.5" customHeight="1" spans="1:6">
      <c r="A2" s="3" t="s">
        <v>502</v>
      </c>
      <c r="B2" s="3"/>
      <c r="C2" s="3"/>
      <c r="D2" s="3"/>
      <c r="E2" s="3"/>
      <c r="F2" s="3"/>
    </row>
    <row r="3" ht="18.75" customHeight="1" spans="1:6">
      <c r="A3" s="42" t="str">
        <f>"单位名称："&amp;"新平彝族傣族自治县人力资源和社会保障局"</f>
        <v>单位名称：新平彝族傣族自治县人力资源和社会保障局</v>
      </c>
      <c r="B3" s="42"/>
      <c r="C3" s="42"/>
      <c r="D3" s="43"/>
      <c r="E3" s="43"/>
      <c r="F3" s="44" t="s">
        <v>29</v>
      </c>
    </row>
    <row r="4" ht="18.75" customHeight="1" spans="1:6">
      <c r="A4" s="12" t="s">
        <v>162</v>
      </c>
      <c r="B4" s="12" t="s">
        <v>64</v>
      </c>
      <c r="C4" s="12" t="s">
        <v>65</v>
      </c>
      <c r="D4" s="45" t="s">
        <v>503</v>
      </c>
      <c r="E4" s="45"/>
      <c r="F4" s="45"/>
    </row>
    <row r="5" ht="18.75" customHeight="1" spans="1:6">
      <c r="A5" s="12" t="s">
        <v>64</v>
      </c>
      <c r="B5" s="12" t="s">
        <v>64</v>
      </c>
      <c r="C5" s="12" t="s">
        <v>65</v>
      </c>
      <c r="D5" s="45" t="s">
        <v>34</v>
      </c>
      <c r="E5" s="45" t="s">
        <v>68</v>
      </c>
      <c r="F5" s="45" t="s">
        <v>69</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6" t="s">
        <v>134</v>
      </c>
      <c r="B8" s="46"/>
      <c r="C8" s="46"/>
      <c r="D8" s="47"/>
      <c r="E8" s="47"/>
      <c r="F8" s="47"/>
    </row>
    <row r="10" customHeight="1" spans="1:6">
      <c r="A10" t="s">
        <v>504</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32"/>
  <sheetViews>
    <sheetView showZeros="0" topLeftCell="A7"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5"/>
      <c r="B1" s="35"/>
      <c r="C1" s="35"/>
      <c r="D1" s="35"/>
      <c r="E1" s="35"/>
      <c r="F1" s="35"/>
      <c r="G1" s="35"/>
      <c r="H1" s="35"/>
      <c r="I1" s="35"/>
      <c r="J1" s="35"/>
      <c r="K1" s="35"/>
      <c r="L1" s="35"/>
      <c r="M1" s="35"/>
      <c r="N1" s="35"/>
      <c r="O1" s="35"/>
      <c r="P1" s="35"/>
      <c r="Q1" s="19" t="s">
        <v>505</v>
      </c>
    </row>
    <row r="2" ht="45" customHeight="1" spans="1:17">
      <c r="A2" s="30" t="s">
        <v>506</v>
      </c>
      <c r="B2" s="30"/>
      <c r="C2" s="30"/>
      <c r="D2" s="30"/>
      <c r="E2" s="30"/>
      <c r="F2" s="30"/>
      <c r="G2" s="30"/>
      <c r="H2" s="30"/>
      <c r="I2" s="30"/>
      <c r="J2" s="30"/>
      <c r="K2" s="30"/>
      <c r="L2" s="30"/>
      <c r="M2" s="30"/>
      <c r="N2" s="36"/>
      <c r="O2" s="36"/>
      <c r="P2" s="36"/>
      <c r="Q2" s="36"/>
    </row>
    <row r="3" ht="20.25" customHeight="1" spans="1:17">
      <c r="A3" s="18" t="str">
        <f>"单位名称："&amp;"新平彝族傣族自治县人力资源和社会保障局"</f>
        <v>单位名称：新平彝族傣族自治县人力资源和社会保障局</v>
      </c>
      <c r="B3" s="18"/>
      <c r="C3" s="18"/>
      <c r="D3" s="18"/>
      <c r="E3" s="18"/>
      <c r="F3" s="18"/>
      <c r="G3" s="18"/>
      <c r="H3" s="18"/>
      <c r="I3" s="18"/>
      <c r="J3" s="18"/>
      <c r="K3" s="18"/>
      <c r="L3" s="18"/>
      <c r="M3" s="18"/>
      <c r="N3" s="18"/>
      <c r="O3" s="18"/>
      <c r="P3" s="18"/>
      <c r="Q3" s="19" t="s">
        <v>29</v>
      </c>
    </row>
    <row r="4" ht="20.25" customHeight="1" spans="1:17">
      <c r="A4" s="21" t="s">
        <v>507</v>
      </c>
      <c r="B4" s="21" t="s">
        <v>508</v>
      </c>
      <c r="C4" s="21" t="s">
        <v>509</v>
      </c>
      <c r="D4" s="21" t="s">
        <v>510</v>
      </c>
      <c r="E4" s="21" t="s">
        <v>511</v>
      </c>
      <c r="F4" s="21" t="s">
        <v>512</v>
      </c>
      <c r="G4" s="21" t="s">
        <v>169</v>
      </c>
      <c r="H4" s="21"/>
      <c r="I4" s="21"/>
      <c r="J4" s="21"/>
      <c r="K4" s="21"/>
      <c r="L4" s="21"/>
      <c r="M4" s="21"/>
      <c r="N4" s="21"/>
      <c r="O4" s="21"/>
      <c r="P4" s="21"/>
      <c r="Q4" s="21"/>
    </row>
    <row r="5" ht="20.25" customHeight="1" spans="1:17">
      <c r="A5" s="21" t="s">
        <v>513</v>
      </c>
      <c r="B5" s="21" t="s">
        <v>508</v>
      </c>
      <c r="C5" s="21" t="s">
        <v>509</v>
      </c>
      <c r="D5" s="21" t="s">
        <v>510</v>
      </c>
      <c r="E5" s="21" t="s">
        <v>511</v>
      </c>
      <c r="F5" s="21" t="s">
        <v>512</v>
      </c>
      <c r="G5" s="21" t="s">
        <v>32</v>
      </c>
      <c r="H5" s="21" t="s">
        <v>35</v>
      </c>
      <c r="I5" s="21" t="s">
        <v>514</v>
      </c>
      <c r="J5" s="21" t="s">
        <v>515</v>
      </c>
      <c r="K5" s="21" t="s">
        <v>38</v>
      </c>
      <c r="L5" s="21" t="s">
        <v>516</v>
      </c>
      <c r="M5" s="21" t="s">
        <v>67</v>
      </c>
      <c r="N5" s="21"/>
      <c r="O5" s="21"/>
      <c r="P5" s="21"/>
      <c r="Q5" s="21"/>
    </row>
    <row r="6" ht="32.4" customHeight="1" spans="1:17">
      <c r="A6" s="21"/>
      <c r="B6" s="21"/>
      <c r="C6" s="21"/>
      <c r="D6" s="21"/>
      <c r="E6" s="21"/>
      <c r="F6" s="21"/>
      <c r="G6" s="21"/>
      <c r="H6" s="21" t="s">
        <v>34</v>
      </c>
      <c r="I6" s="21"/>
      <c r="J6" s="21"/>
      <c r="K6" s="21"/>
      <c r="L6" s="21" t="s">
        <v>34</v>
      </c>
      <c r="M6" s="21" t="s">
        <v>41</v>
      </c>
      <c r="N6" s="21" t="s">
        <v>42</v>
      </c>
      <c r="O6" s="37" t="s">
        <v>43</v>
      </c>
      <c r="P6" s="37" t="s">
        <v>44</v>
      </c>
      <c r="Q6" s="37" t="s">
        <v>45</v>
      </c>
    </row>
    <row r="7" ht="20.25" customHeight="1" spans="1:17">
      <c r="A7" s="33">
        <v>1</v>
      </c>
      <c r="B7" s="33">
        <v>2</v>
      </c>
      <c r="C7" s="33">
        <v>3</v>
      </c>
      <c r="D7" s="33">
        <v>4</v>
      </c>
      <c r="E7" s="33">
        <v>5</v>
      </c>
      <c r="F7" s="33">
        <v>6</v>
      </c>
      <c r="G7" s="33">
        <v>7</v>
      </c>
      <c r="H7" s="33">
        <v>8</v>
      </c>
      <c r="I7" s="33">
        <v>9</v>
      </c>
      <c r="J7" s="33">
        <v>10</v>
      </c>
      <c r="K7" s="33">
        <v>11</v>
      </c>
      <c r="L7" s="33">
        <v>12</v>
      </c>
      <c r="M7" s="33">
        <v>13</v>
      </c>
      <c r="N7" s="33">
        <v>14</v>
      </c>
      <c r="O7" s="33">
        <v>15</v>
      </c>
      <c r="P7" s="33">
        <v>16</v>
      </c>
      <c r="Q7" s="33">
        <v>17</v>
      </c>
    </row>
    <row r="8" ht="20.25" customHeight="1" spans="1:17">
      <c r="A8" s="38" t="s">
        <v>179</v>
      </c>
      <c r="B8" s="22"/>
      <c r="C8" s="22"/>
      <c r="D8" s="39"/>
      <c r="E8" s="39"/>
      <c r="F8" s="39">
        <v>11500</v>
      </c>
      <c r="G8" s="39">
        <v>11500</v>
      </c>
      <c r="H8" s="39">
        <v>11500</v>
      </c>
      <c r="I8" s="39"/>
      <c r="J8" s="34"/>
      <c r="K8" s="34"/>
      <c r="L8" s="39"/>
      <c r="M8" s="39"/>
      <c r="N8" s="39"/>
      <c r="O8" s="39"/>
      <c r="P8" s="39"/>
      <c r="Q8" s="39"/>
    </row>
    <row r="9" ht="20.25" customHeight="1" spans="1:17">
      <c r="A9" s="22"/>
      <c r="B9" s="22" t="s">
        <v>517</v>
      </c>
      <c r="C9" s="22" t="str">
        <f>"A05010505"&amp;"  "&amp;"茶水柜"</f>
        <v>A05010505  茶水柜</v>
      </c>
      <c r="D9" s="40" t="s">
        <v>518</v>
      </c>
      <c r="E9" s="23">
        <v>1</v>
      </c>
      <c r="F9" s="39">
        <v>1500</v>
      </c>
      <c r="G9" s="39">
        <v>1500</v>
      </c>
      <c r="H9" s="34">
        <v>1500</v>
      </c>
      <c r="I9" s="34"/>
      <c r="J9" s="34"/>
      <c r="K9" s="34"/>
      <c r="L9" s="39"/>
      <c r="M9" s="39"/>
      <c r="N9" s="39"/>
      <c r="O9" s="39"/>
      <c r="P9" s="39"/>
      <c r="Q9" s="39"/>
    </row>
    <row r="10" ht="20.25" customHeight="1" spans="1:17">
      <c r="A10" s="22"/>
      <c r="B10" s="22" t="s">
        <v>519</v>
      </c>
      <c r="C10" s="22" t="str">
        <f>"A05010501"&amp;"  "&amp;"书柜"</f>
        <v>A05010501  书柜</v>
      </c>
      <c r="D10" s="40" t="s">
        <v>518</v>
      </c>
      <c r="E10" s="23">
        <v>2</v>
      </c>
      <c r="F10" s="39">
        <v>2000</v>
      </c>
      <c r="G10" s="39">
        <v>2000</v>
      </c>
      <c r="H10" s="34">
        <v>2000</v>
      </c>
      <c r="I10" s="34"/>
      <c r="J10" s="34"/>
      <c r="K10" s="34"/>
      <c r="L10" s="39"/>
      <c r="M10" s="39"/>
      <c r="N10" s="39"/>
      <c r="O10" s="39"/>
      <c r="P10" s="39"/>
      <c r="Q10" s="39"/>
    </row>
    <row r="11" ht="20.25" customHeight="1" spans="1:17">
      <c r="A11" s="22"/>
      <c r="B11" s="22" t="s">
        <v>520</v>
      </c>
      <c r="C11" s="22" t="str">
        <f>"A05010202"&amp;"  "&amp;"会议桌"</f>
        <v>A05010202  会议桌</v>
      </c>
      <c r="D11" s="40" t="s">
        <v>521</v>
      </c>
      <c r="E11" s="23">
        <v>1</v>
      </c>
      <c r="F11" s="39">
        <v>6000</v>
      </c>
      <c r="G11" s="39">
        <v>6000</v>
      </c>
      <c r="H11" s="34">
        <v>6000</v>
      </c>
      <c r="I11" s="34"/>
      <c r="J11" s="34"/>
      <c r="K11" s="34"/>
      <c r="L11" s="39"/>
      <c r="M11" s="39"/>
      <c r="N11" s="39"/>
      <c r="O11" s="39"/>
      <c r="P11" s="39"/>
      <c r="Q11" s="39"/>
    </row>
    <row r="12" ht="20.25" customHeight="1" spans="1:17">
      <c r="A12" s="22"/>
      <c r="B12" s="22" t="s">
        <v>522</v>
      </c>
      <c r="C12" s="22" t="str">
        <f>"A02021301"&amp;"  "&amp;"碎纸机"</f>
        <v>A02021301  碎纸机</v>
      </c>
      <c r="D12" s="40" t="s">
        <v>518</v>
      </c>
      <c r="E12" s="23">
        <v>2</v>
      </c>
      <c r="F12" s="39">
        <v>2000</v>
      </c>
      <c r="G12" s="39">
        <v>2000</v>
      </c>
      <c r="H12" s="34">
        <v>2000</v>
      </c>
      <c r="I12" s="34"/>
      <c r="J12" s="34"/>
      <c r="K12" s="34"/>
      <c r="L12" s="39"/>
      <c r="M12" s="39"/>
      <c r="N12" s="39"/>
      <c r="O12" s="39"/>
      <c r="P12" s="39"/>
      <c r="Q12" s="39"/>
    </row>
    <row r="13" ht="20.25" customHeight="1" spans="1:17">
      <c r="A13" s="38" t="s">
        <v>221</v>
      </c>
      <c r="B13" s="22"/>
      <c r="C13" s="22"/>
      <c r="D13" s="22"/>
      <c r="E13" s="22"/>
      <c r="F13" s="39">
        <v>21900</v>
      </c>
      <c r="G13" s="39">
        <v>21900</v>
      </c>
      <c r="H13" s="39">
        <v>21900</v>
      </c>
      <c r="I13" s="39"/>
      <c r="J13" s="34"/>
      <c r="K13" s="34"/>
      <c r="L13" s="39"/>
      <c r="M13" s="39"/>
      <c r="N13" s="39"/>
      <c r="O13" s="39"/>
      <c r="P13" s="39"/>
      <c r="Q13" s="39"/>
    </row>
    <row r="14" ht="20.25" customHeight="1" spans="1:17">
      <c r="A14" s="22"/>
      <c r="B14" s="22" t="s">
        <v>523</v>
      </c>
      <c r="C14" s="22" t="str">
        <f>"C23120302"&amp;"  "&amp;"车辆加油、添加燃料服务"</f>
        <v>C23120302  车辆加油、添加燃料服务</v>
      </c>
      <c r="D14" s="40" t="s">
        <v>524</v>
      </c>
      <c r="E14" s="23">
        <v>1</v>
      </c>
      <c r="F14" s="39">
        <v>3600</v>
      </c>
      <c r="G14" s="39">
        <v>3600</v>
      </c>
      <c r="H14" s="34">
        <v>3600</v>
      </c>
      <c r="I14" s="34"/>
      <c r="J14" s="34"/>
      <c r="K14" s="34"/>
      <c r="L14" s="39"/>
      <c r="M14" s="39"/>
      <c r="N14" s="39"/>
      <c r="O14" s="39"/>
      <c r="P14" s="39"/>
      <c r="Q14" s="39"/>
    </row>
    <row r="15" ht="20.25" customHeight="1" spans="1:17">
      <c r="A15" s="22"/>
      <c r="B15" s="22" t="s">
        <v>525</v>
      </c>
      <c r="C15" s="22" t="str">
        <f>"C1804010201"&amp;"  "&amp;"机动车保险服务"</f>
        <v>C1804010201  机动车保险服务</v>
      </c>
      <c r="D15" s="40" t="s">
        <v>351</v>
      </c>
      <c r="E15" s="23">
        <v>1</v>
      </c>
      <c r="F15" s="39">
        <v>2575.58</v>
      </c>
      <c r="G15" s="39">
        <v>2575.58</v>
      </c>
      <c r="H15" s="34">
        <v>2575.58</v>
      </c>
      <c r="I15" s="34"/>
      <c r="J15" s="34"/>
      <c r="K15" s="34"/>
      <c r="L15" s="39"/>
      <c r="M15" s="39"/>
      <c r="N15" s="39"/>
      <c r="O15" s="39"/>
      <c r="P15" s="39"/>
      <c r="Q15" s="39"/>
    </row>
    <row r="16" ht="20.25" customHeight="1" spans="1:17">
      <c r="A16" s="22"/>
      <c r="B16" s="22" t="s">
        <v>526</v>
      </c>
      <c r="C16" s="22" t="str">
        <f>"C23120300"&amp;"  "&amp;"车辆维修和保养服务"</f>
        <v>C23120300  车辆维修和保养服务</v>
      </c>
      <c r="D16" s="40" t="s">
        <v>351</v>
      </c>
      <c r="E16" s="23">
        <v>1</v>
      </c>
      <c r="F16" s="39">
        <v>5000</v>
      </c>
      <c r="G16" s="39">
        <v>5000</v>
      </c>
      <c r="H16" s="34">
        <v>5000</v>
      </c>
      <c r="I16" s="34"/>
      <c r="J16" s="34"/>
      <c r="K16" s="34"/>
      <c r="L16" s="39"/>
      <c r="M16" s="39"/>
      <c r="N16" s="39"/>
      <c r="O16" s="39"/>
      <c r="P16" s="39"/>
      <c r="Q16" s="39"/>
    </row>
    <row r="17" ht="20.25" customHeight="1" spans="1:17">
      <c r="A17" s="22"/>
      <c r="B17" s="22" t="s">
        <v>523</v>
      </c>
      <c r="C17" s="22" t="str">
        <f>"C23120302"&amp;"  "&amp;"车辆加油、添加燃料服务"</f>
        <v>C23120302  车辆加油、添加燃料服务</v>
      </c>
      <c r="D17" s="40" t="s">
        <v>524</v>
      </c>
      <c r="E17" s="23">
        <v>1</v>
      </c>
      <c r="F17" s="39">
        <v>3600</v>
      </c>
      <c r="G17" s="39">
        <v>3600</v>
      </c>
      <c r="H17" s="34">
        <v>3600</v>
      </c>
      <c r="I17" s="34"/>
      <c r="J17" s="34"/>
      <c r="K17" s="34"/>
      <c r="L17" s="39"/>
      <c r="M17" s="39"/>
      <c r="N17" s="39"/>
      <c r="O17" s="39"/>
      <c r="P17" s="39"/>
      <c r="Q17" s="39"/>
    </row>
    <row r="18" ht="20.25" customHeight="1" spans="1:17">
      <c r="A18" s="22"/>
      <c r="B18" s="22" t="s">
        <v>523</v>
      </c>
      <c r="C18" s="22" t="str">
        <f>"C23120302"&amp;"  "&amp;"车辆加油、添加燃料服务"</f>
        <v>C23120302  车辆加油、添加燃料服务</v>
      </c>
      <c r="D18" s="40" t="s">
        <v>524</v>
      </c>
      <c r="E18" s="23">
        <v>1</v>
      </c>
      <c r="F18" s="39">
        <v>3600</v>
      </c>
      <c r="G18" s="39">
        <v>3600</v>
      </c>
      <c r="H18" s="34">
        <v>3600</v>
      </c>
      <c r="I18" s="34"/>
      <c r="J18" s="34"/>
      <c r="K18" s="34"/>
      <c r="L18" s="39"/>
      <c r="M18" s="39"/>
      <c r="N18" s="39"/>
      <c r="O18" s="39"/>
      <c r="P18" s="39"/>
      <c r="Q18" s="39"/>
    </row>
    <row r="19" ht="20.25" customHeight="1" spans="1:17">
      <c r="A19" s="22"/>
      <c r="B19" s="22" t="s">
        <v>523</v>
      </c>
      <c r="C19" s="22" t="str">
        <f>"C23120302"&amp;"  "&amp;"车辆加油、添加燃料服务"</f>
        <v>C23120302  车辆加油、添加燃料服务</v>
      </c>
      <c r="D19" s="40" t="s">
        <v>524</v>
      </c>
      <c r="E19" s="23">
        <v>1</v>
      </c>
      <c r="F19" s="39">
        <v>3524.42</v>
      </c>
      <c r="G19" s="39">
        <v>3524.42</v>
      </c>
      <c r="H19" s="34">
        <v>3524.42</v>
      </c>
      <c r="I19" s="34"/>
      <c r="J19" s="34"/>
      <c r="K19" s="34"/>
      <c r="L19" s="39"/>
      <c r="M19" s="39"/>
      <c r="N19" s="39"/>
      <c r="O19" s="39"/>
      <c r="P19" s="39"/>
      <c r="Q19" s="39"/>
    </row>
    <row r="20" ht="20.25" customHeight="1" spans="1:17">
      <c r="A20" s="38" t="s">
        <v>301</v>
      </c>
      <c r="B20" s="22"/>
      <c r="C20" s="22"/>
      <c r="D20" s="22"/>
      <c r="E20" s="22"/>
      <c r="F20" s="39">
        <v>66730</v>
      </c>
      <c r="G20" s="39">
        <v>66730</v>
      </c>
      <c r="H20" s="39"/>
      <c r="I20" s="39"/>
      <c r="J20" s="34"/>
      <c r="K20" s="34"/>
      <c r="L20" s="39">
        <v>66730</v>
      </c>
      <c r="M20" s="39"/>
      <c r="N20" s="39"/>
      <c r="O20" s="39">
        <v>66730</v>
      </c>
      <c r="P20" s="39"/>
      <c r="Q20" s="39"/>
    </row>
    <row r="21" ht="20.25" customHeight="1" spans="1:17">
      <c r="A21" s="22"/>
      <c r="B21" s="22" t="s">
        <v>527</v>
      </c>
      <c r="C21" s="22" t="str">
        <f>"A02020600"&amp;"  "&amp;"执法记录仪"</f>
        <v>A02020600  执法记录仪</v>
      </c>
      <c r="D21" s="40" t="s">
        <v>351</v>
      </c>
      <c r="E21" s="23">
        <v>4</v>
      </c>
      <c r="F21" s="39">
        <v>10000</v>
      </c>
      <c r="G21" s="39">
        <v>10000</v>
      </c>
      <c r="H21" s="34"/>
      <c r="I21" s="34"/>
      <c r="J21" s="34"/>
      <c r="K21" s="34"/>
      <c r="L21" s="39">
        <v>10000</v>
      </c>
      <c r="M21" s="39"/>
      <c r="N21" s="39"/>
      <c r="O21" s="39">
        <v>10000</v>
      </c>
      <c r="P21" s="39"/>
      <c r="Q21" s="39"/>
    </row>
    <row r="22" ht="20.25" customHeight="1" spans="1:17">
      <c r="A22" s="22"/>
      <c r="B22" s="22" t="s">
        <v>528</v>
      </c>
      <c r="C22" s="22" t="str">
        <f>"A02020100"&amp;"  "&amp;"复印机"</f>
        <v>A02020100  复印机</v>
      </c>
      <c r="D22" s="40" t="s">
        <v>351</v>
      </c>
      <c r="E22" s="23">
        <v>1</v>
      </c>
      <c r="F22" s="39">
        <v>23000</v>
      </c>
      <c r="G22" s="39">
        <v>23000</v>
      </c>
      <c r="H22" s="34"/>
      <c r="I22" s="34"/>
      <c r="J22" s="34"/>
      <c r="K22" s="34"/>
      <c r="L22" s="39">
        <v>23000</v>
      </c>
      <c r="M22" s="39"/>
      <c r="N22" s="39"/>
      <c r="O22" s="39">
        <v>23000</v>
      </c>
      <c r="P22" s="39"/>
      <c r="Q22" s="39"/>
    </row>
    <row r="23" ht="20.25" customHeight="1" spans="1:17">
      <c r="A23" s="22"/>
      <c r="B23" s="22" t="s">
        <v>529</v>
      </c>
      <c r="C23" s="22" t="str">
        <f>"A02091107"&amp;"  "&amp;"视频监控设备"</f>
        <v>A02091107  视频监控设备</v>
      </c>
      <c r="D23" s="40" t="s">
        <v>351</v>
      </c>
      <c r="E23" s="23">
        <v>4</v>
      </c>
      <c r="F23" s="39">
        <v>20000</v>
      </c>
      <c r="G23" s="39">
        <v>20000</v>
      </c>
      <c r="H23" s="34"/>
      <c r="I23" s="34"/>
      <c r="J23" s="34"/>
      <c r="K23" s="34"/>
      <c r="L23" s="39">
        <v>20000</v>
      </c>
      <c r="M23" s="39"/>
      <c r="N23" s="39"/>
      <c r="O23" s="39">
        <v>20000</v>
      </c>
      <c r="P23" s="39"/>
      <c r="Q23" s="39"/>
    </row>
    <row r="24" ht="20.25" customHeight="1" spans="1:17">
      <c r="A24" s="22"/>
      <c r="B24" s="22" t="s">
        <v>530</v>
      </c>
      <c r="C24" s="22" t="str">
        <f>"A02010105"&amp;"  "&amp;"台式计算机"</f>
        <v>A02010105  台式计算机</v>
      </c>
      <c r="D24" s="40" t="s">
        <v>351</v>
      </c>
      <c r="E24" s="23">
        <v>1</v>
      </c>
      <c r="F24" s="39">
        <v>6000</v>
      </c>
      <c r="G24" s="39">
        <v>6000</v>
      </c>
      <c r="H24" s="34"/>
      <c r="I24" s="34"/>
      <c r="J24" s="34"/>
      <c r="K24" s="34"/>
      <c r="L24" s="39">
        <v>6000</v>
      </c>
      <c r="M24" s="39"/>
      <c r="N24" s="39"/>
      <c r="O24" s="39">
        <v>6000</v>
      </c>
      <c r="P24" s="39"/>
      <c r="Q24" s="39"/>
    </row>
    <row r="25" ht="20.25" customHeight="1" spans="1:17">
      <c r="A25" s="22"/>
      <c r="B25" s="22" t="s">
        <v>531</v>
      </c>
      <c r="C25" s="22" t="str">
        <f>"A05010502"&amp;"  "&amp;"文件柜"</f>
        <v>A05010502  文件柜</v>
      </c>
      <c r="D25" s="40" t="s">
        <v>351</v>
      </c>
      <c r="E25" s="23">
        <v>4</v>
      </c>
      <c r="F25" s="39">
        <v>2500</v>
      </c>
      <c r="G25" s="39">
        <v>2500</v>
      </c>
      <c r="H25" s="34"/>
      <c r="I25" s="34"/>
      <c r="J25" s="34"/>
      <c r="K25" s="34"/>
      <c r="L25" s="39">
        <v>2500</v>
      </c>
      <c r="M25" s="39"/>
      <c r="N25" s="39"/>
      <c r="O25" s="39">
        <v>2500</v>
      </c>
      <c r="P25" s="39"/>
      <c r="Q25" s="39"/>
    </row>
    <row r="26" ht="20.25" customHeight="1" spans="1:17">
      <c r="A26" s="22"/>
      <c r="B26" s="22" t="s">
        <v>532</v>
      </c>
      <c r="C26" s="22" t="str">
        <f>"A05010303"&amp;"  "&amp;"会议椅"</f>
        <v>A05010303  会议椅</v>
      </c>
      <c r="D26" s="40" t="s">
        <v>351</v>
      </c>
      <c r="E26" s="23">
        <v>10</v>
      </c>
      <c r="F26" s="39">
        <v>2230</v>
      </c>
      <c r="G26" s="39">
        <v>2230</v>
      </c>
      <c r="H26" s="34"/>
      <c r="I26" s="34"/>
      <c r="J26" s="34"/>
      <c r="K26" s="34"/>
      <c r="L26" s="39">
        <v>2230</v>
      </c>
      <c r="M26" s="39"/>
      <c r="N26" s="39"/>
      <c r="O26" s="39">
        <v>2230</v>
      </c>
      <c r="P26" s="39"/>
      <c r="Q26" s="39"/>
    </row>
    <row r="27" ht="20.25" customHeight="1" spans="1:17">
      <c r="A27" s="22"/>
      <c r="B27" s="22" t="s">
        <v>533</v>
      </c>
      <c r="C27" s="22" t="str">
        <f>"A02021004"&amp;"  "&amp;"A4彩色打印机"</f>
        <v>A02021004  A4彩色打印机</v>
      </c>
      <c r="D27" s="40" t="s">
        <v>351</v>
      </c>
      <c r="E27" s="23">
        <v>1</v>
      </c>
      <c r="F27" s="39">
        <v>3000</v>
      </c>
      <c r="G27" s="39">
        <v>3000</v>
      </c>
      <c r="H27" s="34"/>
      <c r="I27" s="34"/>
      <c r="J27" s="34"/>
      <c r="K27" s="34"/>
      <c r="L27" s="39">
        <v>3000</v>
      </c>
      <c r="M27" s="39"/>
      <c r="N27" s="39"/>
      <c r="O27" s="39">
        <v>3000</v>
      </c>
      <c r="P27" s="39"/>
      <c r="Q27" s="39"/>
    </row>
    <row r="28" ht="20.25" customHeight="1" spans="1:17">
      <c r="A28" s="38" t="s">
        <v>179</v>
      </c>
      <c r="B28" s="22"/>
      <c r="C28" s="22"/>
      <c r="D28" s="22"/>
      <c r="E28" s="22"/>
      <c r="F28" s="39">
        <v>19700</v>
      </c>
      <c r="G28" s="39">
        <v>19700</v>
      </c>
      <c r="H28" s="39">
        <v>19700</v>
      </c>
      <c r="I28" s="39"/>
      <c r="J28" s="34"/>
      <c r="K28" s="34"/>
      <c r="L28" s="39"/>
      <c r="M28" s="39"/>
      <c r="N28" s="39"/>
      <c r="O28" s="39"/>
      <c r="P28" s="39"/>
      <c r="Q28" s="39"/>
    </row>
    <row r="29" ht="20.25" customHeight="1" spans="1:17">
      <c r="A29" s="22"/>
      <c r="B29" s="22" t="s">
        <v>534</v>
      </c>
      <c r="C29" s="22" t="str">
        <f>"A05040000"&amp;"  "&amp;"办公用品"</f>
        <v>A05040000  办公用品</v>
      </c>
      <c r="D29" s="40" t="s">
        <v>351</v>
      </c>
      <c r="E29" s="23">
        <v>50</v>
      </c>
      <c r="F29" s="39">
        <v>8000</v>
      </c>
      <c r="G29" s="39">
        <v>8000</v>
      </c>
      <c r="H29" s="34">
        <v>8000</v>
      </c>
      <c r="I29" s="34"/>
      <c r="J29" s="34"/>
      <c r="K29" s="34"/>
      <c r="L29" s="39"/>
      <c r="M29" s="39"/>
      <c r="N29" s="39"/>
      <c r="O29" s="39"/>
      <c r="P29" s="39"/>
      <c r="Q29" s="39"/>
    </row>
    <row r="30" ht="20.25" customHeight="1" spans="1:17">
      <c r="A30" s="22"/>
      <c r="B30" s="22" t="s">
        <v>531</v>
      </c>
      <c r="C30" s="22" t="str">
        <f>"A05010502"&amp;"  "&amp;"文件柜"</f>
        <v>A05010502  文件柜</v>
      </c>
      <c r="D30" s="40" t="s">
        <v>535</v>
      </c>
      <c r="E30" s="23">
        <v>10</v>
      </c>
      <c r="F30" s="39">
        <v>6500</v>
      </c>
      <c r="G30" s="39">
        <v>6500</v>
      </c>
      <c r="H30" s="34">
        <v>6500</v>
      </c>
      <c r="I30" s="34"/>
      <c r="J30" s="34"/>
      <c r="K30" s="34"/>
      <c r="L30" s="39"/>
      <c r="M30" s="39"/>
      <c r="N30" s="39"/>
      <c r="O30" s="39"/>
      <c r="P30" s="39"/>
      <c r="Q30" s="39"/>
    </row>
    <row r="31" ht="20.25" customHeight="1" spans="1:17">
      <c r="A31" s="22"/>
      <c r="B31" s="22" t="s">
        <v>536</v>
      </c>
      <c r="C31" s="22" t="str">
        <f>"A05010502"&amp;"  "&amp;"文件柜"</f>
        <v>A05010502  文件柜</v>
      </c>
      <c r="D31" s="40" t="s">
        <v>535</v>
      </c>
      <c r="E31" s="23">
        <v>10</v>
      </c>
      <c r="F31" s="39">
        <v>5200</v>
      </c>
      <c r="G31" s="39">
        <v>5200</v>
      </c>
      <c r="H31" s="34">
        <v>5200</v>
      </c>
      <c r="I31" s="34"/>
      <c r="J31" s="34"/>
      <c r="K31" s="34"/>
      <c r="L31" s="39"/>
      <c r="M31" s="39"/>
      <c r="N31" s="39"/>
      <c r="O31" s="39"/>
      <c r="P31" s="39"/>
      <c r="Q31" s="39"/>
    </row>
    <row r="32" ht="20.25" customHeight="1" spans="1:17">
      <c r="A32" s="23" t="s">
        <v>32</v>
      </c>
      <c r="B32" s="23"/>
      <c r="C32" s="23"/>
      <c r="D32" s="40"/>
      <c r="E32" s="40"/>
      <c r="F32" s="39">
        <v>119830</v>
      </c>
      <c r="G32" s="39">
        <v>119830</v>
      </c>
      <c r="H32" s="39">
        <v>53100</v>
      </c>
      <c r="I32" s="39"/>
      <c r="J32" s="39"/>
      <c r="K32" s="39"/>
      <c r="L32" s="39">
        <v>66730</v>
      </c>
      <c r="M32" s="39"/>
      <c r="N32" s="39"/>
      <c r="O32" s="39">
        <v>66730</v>
      </c>
      <c r="P32" s="39"/>
      <c r="Q32" s="39"/>
    </row>
  </sheetData>
  <mergeCells count="17">
    <mergeCell ref="A1:M1"/>
    <mergeCell ref="A2:Q2"/>
    <mergeCell ref="A3:M3"/>
    <mergeCell ref="G4:Q4"/>
    <mergeCell ref="L5:Q5"/>
    <mergeCell ref="A32:E3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1" sqref="A1:I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537</v>
      </c>
    </row>
    <row r="2" ht="45" customHeight="1" spans="1:14">
      <c r="A2" s="30" t="s">
        <v>538</v>
      </c>
      <c r="B2" s="30"/>
      <c r="C2" s="30"/>
      <c r="D2" s="30"/>
      <c r="E2" s="30"/>
      <c r="F2" s="30"/>
      <c r="G2" s="30"/>
      <c r="H2" s="30"/>
      <c r="I2" s="30"/>
      <c r="J2" s="30"/>
      <c r="K2" s="30"/>
      <c r="L2" s="30"/>
      <c r="M2" s="30"/>
      <c r="N2" s="30"/>
    </row>
    <row r="3" ht="20.25" customHeight="1" spans="1:14">
      <c r="A3" s="18" t="str">
        <f>"单位名称："&amp;"新平彝族傣族自治县人力资源和社会保障局"</f>
        <v>单位名称：新平彝族傣族自治县人力资源和社会保障局</v>
      </c>
      <c r="B3" s="18"/>
      <c r="C3" s="18"/>
      <c r="D3" s="18"/>
      <c r="E3" s="18"/>
      <c r="F3" s="18"/>
      <c r="G3" s="18"/>
      <c r="H3" s="18"/>
      <c r="I3" s="19"/>
      <c r="J3" s="19"/>
      <c r="K3" s="19"/>
      <c r="L3" s="19"/>
      <c r="M3" s="19"/>
      <c r="N3" s="19" t="s">
        <v>29</v>
      </c>
    </row>
    <row r="4" ht="27.15" customHeight="1" spans="1:14">
      <c r="A4" s="31" t="s">
        <v>507</v>
      </c>
      <c r="B4" s="31" t="s">
        <v>539</v>
      </c>
      <c r="C4" s="31" t="s">
        <v>540</v>
      </c>
      <c r="D4" s="31" t="s">
        <v>169</v>
      </c>
      <c r="E4" s="31"/>
      <c r="F4" s="31"/>
      <c r="G4" s="31"/>
      <c r="H4" s="31"/>
      <c r="I4" s="31"/>
      <c r="J4" s="31"/>
      <c r="K4" s="31"/>
      <c r="L4" s="31"/>
      <c r="M4" s="31"/>
      <c r="N4" s="31"/>
    </row>
    <row r="5" ht="23.4" customHeight="1" spans="1:14">
      <c r="A5" s="31" t="s">
        <v>513</v>
      </c>
      <c r="B5" s="31"/>
      <c r="C5" s="31" t="s">
        <v>541</v>
      </c>
      <c r="D5" s="31" t="s">
        <v>32</v>
      </c>
      <c r="E5" s="31" t="s">
        <v>35</v>
      </c>
      <c r="F5" s="31" t="s">
        <v>514</v>
      </c>
      <c r="G5" s="31" t="s">
        <v>515</v>
      </c>
      <c r="H5" s="31" t="s">
        <v>38</v>
      </c>
      <c r="I5" s="31" t="s">
        <v>516</v>
      </c>
      <c r="J5" s="31"/>
      <c r="K5" s="31"/>
      <c r="L5" s="31"/>
      <c r="M5" s="31"/>
      <c r="N5" s="31"/>
    </row>
    <row r="6" ht="28.65" customHeight="1" spans="1:14">
      <c r="A6" s="31"/>
      <c r="B6" s="31"/>
      <c r="C6" s="31"/>
      <c r="D6" s="31"/>
      <c r="E6" s="31" t="s">
        <v>34</v>
      </c>
      <c r="F6" s="31"/>
      <c r="G6" s="31"/>
      <c r="H6" s="31"/>
      <c r="I6" s="31" t="s">
        <v>34</v>
      </c>
      <c r="J6" s="31" t="s">
        <v>41</v>
      </c>
      <c r="K6" s="31" t="s">
        <v>42</v>
      </c>
      <c r="L6" s="32" t="s">
        <v>43</v>
      </c>
      <c r="M6" s="32" t="s">
        <v>44</v>
      </c>
      <c r="N6" s="32" t="s">
        <v>45</v>
      </c>
    </row>
    <row r="7" ht="20.25" customHeight="1" spans="1:14">
      <c r="A7" s="33">
        <v>1</v>
      </c>
      <c r="B7" s="33">
        <v>2</v>
      </c>
      <c r="C7" s="33">
        <v>3</v>
      </c>
      <c r="D7" s="33">
        <v>4</v>
      </c>
      <c r="E7" s="33">
        <v>5</v>
      </c>
      <c r="F7" s="33">
        <v>6</v>
      </c>
      <c r="G7" s="33">
        <v>7</v>
      </c>
      <c r="H7" s="33">
        <v>8</v>
      </c>
      <c r="I7" s="33">
        <v>9</v>
      </c>
      <c r="J7" s="33">
        <v>10</v>
      </c>
      <c r="K7" s="33">
        <v>11</v>
      </c>
      <c r="L7" s="33">
        <v>12</v>
      </c>
      <c r="M7" s="33">
        <v>13</v>
      </c>
      <c r="N7" s="33">
        <v>14</v>
      </c>
    </row>
    <row r="8" ht="20.25" customHeight="1" spans="1:14">
      <c r="A8" s="22" t="s">
        <v>293</v>
      </c>
      <c r="B8" s="22"/>
      <c r="C8" s="22"/>
      <c r="D8" s="34">
        <v>30000</v>
      </c>
      <c r="E8" s="34">
        <v>30000</v>
      </c>
      <c r="F8" s="34"/>
      <c r="G8" s="34"/>
      <c r="H8" s="34"/>
      <c r="I8" s="34"/>
      <c r="J8" s="34"/>
      <c r="K8" s="34"/>
      <c r="L8" s="34"/>
      <c r="M8" s="34"/>
      <c r="N8" s="34"/>
    </row>
    <row r="9" ht="20.25" customHeight="1" spans="1:14">
      <c r="A9" s="22"/>
      <c r="B9" s="22" t="s">
        <v>542</v>
      </c>
      <c r="C9" s="22" t="s">
        <v>543</v>
      </c>
      <c r="D9" s="34">
        <v>30000</v>
      </c>
      <c r="E9" s="34">
        <v>30000</v>
      </c>
      <c r="F9" s="34"/>
      <c r="G9" s="34"/>
      <c r="H9" s="34"/>
      <c r="I9" s="34"/>
      <c r="J9" s="34"/>
      <c r="K9" s="34"/>
      <c r="L9" s="34"/>
      <c r="M9" s="34"/>
      <c r="N9" s="34"/>
    </row>
    <row r="10" ht="20.25" customHeight="1" spans="1:14">
      <c r="A10" s="23" t="s">
        <v>32</v>
      </c>
      <c r="B10" s="23"/>
      <c r="C10" s="23"/>
      <c r="D10" s="34">
        <v>30000</v>
      </c>
      <c r="E10" s="34">
        <v>30000</v>
      </c>
      <c r="F10" s="34"/>
      <c r="G10" s="34"/>
      <c r="H10" s="34"/>
      <c r="I10" s="34"/>
      <c r="J10" s="34"/>
      <c r="K10" s="34"/>
      <c r="L10" s="34"/>
      <c r="M10" s="34"/>
      <c r="N10" s="34"/>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10"/>
  <sheetViews>
    <sheetView showZeros="0" topLeftCell="D1" workbookViewId="0">
      <selection activeCell="L5" sqref="L5"/>
    </sheetView>
  </sheetViews>
  <sheetFormatPr defaultColWidth="8.85" defaultRowHeight="15" customHeight="1"/>
  <cols>
    <col min="1" max="1" width="37.1416666666667" customWidth="1"/>
    <col min="2" max="16" width="17.1416666666667" customWidth="1"/>
  </cols>
  <sheetData>
    <row r="1" ht="24.15" customHeight="1" spans="1:16">
      <c r="A1" s="18"/>
      <c r="B1" s="18"/>
      <c r="C1" s="18"/>
      <c r="D1" s="18"/>
      <c r="E1" s="18"/>
      <c r="F1" s="18"/>
      <c r="G1" s="18"/>
      <c r="H1" s="18"/>
      <c r="I1" s="18"/>
      <c r="J1" s="18"/>
      <c r="K1" s="18"/>
      <c r="L1" s="18"/>
      <c r="M1" s="18"/>
      <c r="N1" s="19"/>
      <c r="O1" s="19"/>
      <c r="P1" s="19" t="s">
        <v>544</v>
      </c>
    </row>
    <row r="2" ht="45.15" customHeight="1" spans="1:16">
      <c r="A2" s="24" t="s">
        <v>545</v>
      </c>
      <c r="B2" s="24"/>
      <c r="C2" s="24"/>
      <c r="D2" s="24"/>
      <c r="E2" s="24"/>
      <c r="F2" s="24"/>
      <c r="G2" s="24"/>
      <c r="H2" s="24"/>
      <c r="I2" s="24"/>
      <c r="J2" s="24"/>
      <c r="K2" s="24"/>
      <c r="L2" s="24"/>
      <c r="M2" s="24"/>
      <c r="N2" s="24"/>
      <c r="O2" s="24"/>
      <c r="P2" s="24"/>
    </row>
    <row r="3" ht="18.75" customHeight="1" spans="1:16">
      <c r="A3" s="18" t="str">
        <f>"单位名称："&amp;"新平彝族傣族自治县人力资源和社会保障局"</f>
        <v>单位名称：新平彝族傣族自治县人力资源和社会保障局</v>
      </c>
      <c r="B3" s="18"/>
      <c r="C3" s="18"/>
      <c r="D3" s="18"/>
      <c r="E3" s="18"/>
      <c r="F3" s="18"/>
      <c r="G3" s="18"/>
      <c r="H3" s="18"/>
      <c r="I3" s="18"/>
      <c r="J3" s="18"/>
      <c r="K3" s="18"/>
      <c r="L3" s="18"/>
      <c r="M3" s="18"/>
      <c r="N3" s="19"/>
      <c r="O3" s="19"/>
      <c r="P3" s="19" t="s">
        <v>29</v>
      </c>
    </row>
    <row r="4" ht="22.5" customHeight="1" spans="1:16">
      <c r="A4" s="27" t="s">
        <v>546</v>
      </c>
      <c r="B4" s="27" t="s">
        <v>169</v>
      </c>
      <c r="C4" s="27"/>
      <c r="D4" s="27"/>
      <c r="E4" s="27" t="s">
        <v>547</v>
      </c>
      <c r="F4" s="27"/>
      <c r="G4" s="27"/>
      <c r="H4" s="27"/>
      <c r="I4" s="27"/>
      <c r="J4" s="27"/>
      <c r="K4" s="27"/>
      <c r="L4" s="27"/>
      <c r="M4" s="27"/>
      <c r="N4" s="27"/>
      <c r="O4" s="27"/>
      <c r="P4" s="27"/>
    </row>
    <row r="5" ht="22.5" customHeight="1" spans="1:16">
      <c r="A5" s="27"/>
      <c r="B5" s="27" t="s">
        <v>32</v>
      </c>
      <c r="C5" s="27" t="s">
        <v>35</v>
      </c>
      <c r="D5" s="27" t="s">
        <v>514</v>
      </c>
      <c r="E5" s="28" t="s">
        <v>548</v>
      </c>
      <c r="F5" s="29" t="s">
        <v>549</v>
      </c>
      <c r="G5" s="29" t="s">
        <v>550</v>
      </c>
      <c r="H5" s="29" t="s">
        <v>551</v>
      </c>
      <c r="I5" s="29" t="s">
        <v>552</v>
      </c>
      <c r="J5" s="29" t="s">
        <v>553</v>
      </c>
      <c r="K5" s="29" t="s">
        <v>554</v>
      </c>
      <c r="L5" s="29" t="s">
        <v>555</v>
      </c>
      <c r="M5" s="29" t="s">
        <v>556</v>
      </c>
      <c r="N5" s="29" t="s">
        <v>557</v>
      </c>
      <c r="O5" s="29" t="s">
        <v>558</v>
      </c>
      <c r="P5" s="29" t="s">
        <v>559</v>
      </c>
    </row>
    <row r="6" ht="18.75" customHeight="1" spans="1:16">
      <c r="A6" s="23" t="s">
        <v>46</v>
      </c>
      <c r="B6" s="23" t="s">
        <v>47</v>
      </c>
      <c r="C6" s="23" t="s">
        <v>48</v>
      </c>
      <c r="D6" s="23" t="s">
        <v>49</v>
      </c>
      <c r="E6" s="23" t="s">
        <v>50</v>
      </c>
      <c r="F6" s="23" t="s">
        <v>51</v>
      </c>
      <c r="G6" s="23" t="s">
        <v>52</v>
      </c>
      <c r="H6" s="23" t="s">
        <v>53</v>
      </c>
      <c r="I6" s="23" t="s">
        <v>54</v>
      </c>
      <c r="J6" s="23" t="s">
        <v>75</v>
      </c>
      <c r="K6" s="23" t="s">
        <v>560</v>
      </c>
      <c r="L6" s="23" t="s">
        <v>442</v>
      </c>
      <c r="M6" s="23" t="s">
        <v>561</v>
      </c>
      <c r="N6" s="23" t="s">
        <v>562</v>
      </c>
      <c r="O6" s="23" t="s">
        <v>392</v>
      </c>
      <c r="P6" s="23" t="s">
        <v>563</v>
      </c>
    </row>
    <row r="7" ht="18.75" customHeight="1" spans="1:16">
      <c r="A7" s="22"/>
      <c r="B7" s="22"/>
      <c r="C7" s="22"/>
      <c r="D7" s="22"/>
      <c r="E7" s="22"/>
      <c r="F7" s="22"/>
      <c r="G7" s="22"/>
      <c r="H7" s="22"/>
      <c r="I7" s="22"/>
      <c r="J7" s="22"/>
      <c r="K7" s="22"/>
      <c r="L7" s="22"/>
      <c r="M7" s="22"/>
      <c r="N7" s="22"/>
      <c r="O7" s="22"/>
      <c r="P7" s="22"/>
    </row>
    <row r="8" ht="18.75" customHeight="1" spans="1:16">
      <c r="A8" s="23"/>
      <c r="B8" s="22"/>
      <c r="C8" s="22"/>
      <c r="D8" s="22"/>
      <c r="E8" s="22"/>
      <c r="F8" s="22"/>
      <c r="G8" s="22"/>
      <c r="H8" s="22"/>
      <c r="I8" s="22"/>
      <c r="J8" s="22"/>
      <c r="K8" s="22"/>
      <c r="L8" s="22"/>
      <c r="M8" s="22"/>
      <c r="N8" s="22"/>
      <c r="O8" s="22"/>
      <c r="P8" s="22"/>
    </row>
    <row r="10" customHeight="1" spans="1:16">
      <c r="D10" t="s">
        <v>504</v>
      </c>
    </row>
  </sheetData>
  <mergeCells count="5">
    <mergeCell ref="A2:P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A9" sqref="A9"/>
    </sheetView>
  </sheetViews>
  <sheetFormatPr defaultColWidth="8.85" defaultRowHeight="15" customHeight="1"/>
  <cols>
    <col min="1" max="10" width="28.575" customWidth="1"/>
  </cols>
  <sheetData>
    <row r="1" ht="18.75" customHeight="1" spans="1:10">
      <c r="A1" s="18"/>
      <c r="B1" s="18"/>
      <c r="C1" s="18"/>
      <c r="D1" s="18"/>
      <c r="E1" s="18"/>
      <c r="F1" s="18"/>
      <c r="G1" s="18"/>
      <c r="H1" s="18"/>
      <c r="I1" s="18"/>
      <c r="J1" s="19" t="s">
        <v>564</v>
      </c>
    </row>
    <row r="2" ht="52.05" customHeight="1" spans="1:10">
      <c r="A2" s="24" t="s">
        <v>565</v>
      </c>
      <c r="B2" s="25"/>
      <c r="C2" s="25"/>
      <c r="D2" s="25"/>
      <c r="E2" s="25"/>
      <c r="F2" s="25"/>
      <c r="G2" s="25"/>
      <c r="H2" s="25"/>
      <c r="I2" s="25"/>
      <c r="J2" s="25"/>
    </row>
    <row r="3" ht="21.3" customHeight="1" spans="1:10">
      <c r="A3" s="18" t="str">
        <f>"单位名称："&amp;"新平彝族傣族自治县人力资源和社会保障局"</f>
        <v>单位名称：新平彝族傣族自治县人力资源和社会保障局</v>
      </c>
      <c r="B3" s="18"/>
      <c r="C3" s="18"/>
      <c r="D3" s="26"/>
      <c r="E3" s="26"/>
      <c r="F3" s="26"/>
      <c r="G3" s="26"/>
      <c r="H3" s="26"/>
      <c r="I3" s="26"/>
      <c r="J3" s="26"/>
    </row>
    <row r="4" ht="27.15" customHeight="1" spans="1:10">
      <c r="A4" s="21" t="s">
        <v>318</v>
      </c>
      <c r="B4" s="21" t="s">
        <v>319</v>
      </c>
      <c r="C4" s="21" t="s">
        <v>320</v>
      </c>
      <c r="D4" s="21" t="s">
        <v>321</v>
      </c>
      <c r="E4" s="21" t="s">
        <v>322</v>
      </c>
      <c r="F4" s="21" t="s">
        <v>323</v>
      </c>
      <c r="G4" s="21" t="s">
        <v>324</v>
      </c>
      <c r="H4" s="21" t="s">
        <v>325</v>
      </c>
      <c r="I4" s="21" t="s">
        <v>326</v>
      </c>
      <c r="J4" s="21" t="s">
        <v>327</v>
      </c>
    </row>
    <row r="5" ht="18.75" customHeight="1" spans="1:10">
      <c r="A5" s="21" t="s">
        <v>46</v>
      </c>
      <c r="B5" s="21" t="s">
        <v>47</v>
      </c>
      <c r="C5" s="21" t="s">
        <v>48</v>
      </c>
      <c r="D5" s="21" t="s">
        <v>49</v>
      </c>
      <c r="E5" s="21" t="s">
        <v>50</v>
      </c>
      <c r="F5" s="21" t="s">
        <v>51</v>
      </c>
      <c r="G5" s="21" t="s">
        <v>52</v>
      </c>
      <c r="H5" s="21" t="s">
        <v>53</v>
      </c>
      <c r="I5" s="21" t="s">
        <v>54</v>
      </c>
      <c r="J5" s="21" t="s">
        <v>75</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9" customHeight="1" spans="1:10">
      <c r="A9" t="s">
        <v>504</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A9" sqref="A9"/>
    </sheetView>
  </sheetViews>
  <sheetFormatPr defaultColWidth="8.85" defaultRowHeight="15" customHeight="1" outlineLevelCol="7"/>
  <cols>
    <col min="1" max="8" width="28.575" customWidth="1"/>
  </cols>
  <sheetData>
    <row r="1" ht="18.75" customHeight="1" spans="1:8">
      <c r="A1" s="18"/>
      <c r="B1" s="18"/>
      <c r="C1" s="18"/>
      <c r="D1" s="18"/>
      <c r="E1" s="18"/>
      <c r="F1" s="18"/>
      <c r="G1" s="18"/>
      <c r="H1" s="19" t="s">
        <v>566</v>
      </c>
    </row>
    <row r="2" ht="41.4" customHeight="1" spans="1:8">
      <c r="A2" s="20" t="s">
        <v>567</v>
      </c>
      <c r="B2" s="20"/>
      <c r="C2" s="20"/>
      <c r="D2" s="20"/>
      <c r="E2" s="20"/>
      <c r="F2" s="20"/>
      <c r="G2" s="20"/>
      <c r="H2" s="20"/>
    </row>
    <row r="3" ht="18.75" customHeight="1" spans="1:8">
      <c r="A3" s="18" t="str">
        <f>"单位名称："&amp;"新平彝族傣族自治县人力资源和社会保障局"</f>
        <v>单位名称：新平彝族傣族自治县人力资源和社会保障局</v>
      </c>
      <c r="B3" s="18"/>
      <c r="C3" s="18"/>
      <c r="D3" s="18"/>
      <c r="E3" s="18"/>
      <c r="F3" s="18"/>
      <c r="G3" s="18"/>
      <c r="H3" s="18"/>
    </row>
    <row r="4" ht="18.75" customHeight="1" spans="1:8">
      <c r="A4" s="21" t="s">
        <v>162</v>
      </c>
      <c r="B4" s="21" t="s">
        <v>568</v>
      </c>
      <c r="C4" s="21" t="s">
        <v>569</v>
      </c>
      <c r="D4" s="21" t="s">
        <v>570</v>
      </c>
      <c r="E4" s="21" t="s">
        <v>510</v>
      </c>
      <c r="F4" s="21" t="s">
        <v>571</v>
      </c>
      <c r="G4" s="21"/>
      <c r="H4" s="21"/>
    </row>
    <row r="5" ht="18.75" customHeight="1" spans="1:8">
      <c r="A5" s="21"/>
      <c r="B5" s="21"/>
      <c r="C5" s="21"/>
      <c r="D5" s="21"/>
      <c r="E5" s="21"/>
      <c r="F5" s="21" t="s">
        <v>511</v>
      </c>
      <c r="G5" s="21" t="s">
        <v>572</v>
      </c>
      <c r="H5" s="21" t="s">
        <v>573</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9" customHeight="1" spans="1:8">
      <c r="A9" t="s">
        <v>504</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A12" sqref="A12"/>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574</v>
      </c>
    </row>
    <row r="2" ht="45" customHeight="1" spans="1:11">
      <c r="A2" s="3" t="s">
        <v>575</v>
      </c>
      <c r="B2" s="3"/>
      <c r="C2" s="3"/>
      <c r="D2" s="3"/>
      <c r="E2" s="3"/>
      <c r="F2" s="3"/>
      <c r="G2" s="3"/>
      <c r="H2" s="3"/>
      <c r="I2" s="3"/>
      <c r="J2" s="3"/>
      <c r="K2" s="3"/>
    </row>
    <row r="3" ht="18.75" customHeight="1" spans="1:11">
      <c r="A3" s="4" t="str">
        <f>"单位名称："&amp;"新平彝族傣族自治县人力资源和社会保障局"</f>
        <v>单位名称：新平彝族傣族自治县人力资源和社会保障局</v>
      </c>
      <c r="B3" s="4"/>
      <c r="C3" s="4"/>
      <c r="D3" s="4"/>
      <c r="E3" s="4"/>
      <c r="F3" s="4"/>
      <c r="G3" s="4"/>
      <c r="H3" s="5"/>
      <c r="I3" s="5"/>
      <c r="J3" s="5"/>
      <c r="K3" s="5" t="s">
        <v>29</v>
      </c>
    </row>
    <row r="4" ht="18.75" customHeight="1" spans="1:11">
      <c r="A4" s="12" t="s">
        <v>281</v>
      </c>
      <c r="B4" s="12" t="s">
        <v>164</v>
      </c>
      <c r="C4" s="12" t="s">
        <v>282</v>
      </c>
      <c r="D4" s="12" t="s">
        <v>165</v>
      </c>
      <c r="E4" s="12" t="s">
        <v>166</v>
      </c>
      <c r="F4" s="12" t="s">
        <v>283</v>
      </c>
      <c r="G4" s="12" t="s">
        <v>168</v>
      </c>
      <c r="H4" s="12" t="s">
        <v>32</v>
      </c>
      <c r="I4" s="12" t="s">
        <v>576</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2" customHeight="1" spans="1:11">
      <c r="A12" t="s">
        <v>504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topLeftCell="A4"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577</v>
      </c>
    </row>
    <row r="2" ht="45" customHeight="1" spans="1:7">
      <c r="A2" s="3" t="s">
        <v>578</v>
      </c>
      <c r="B2" s="3"/>
      <c r="C2" s="3"/>
      <c r="D2" s="3"/>
      <c r="E2" s="3"/>
      <c r="F2" s="3"/>
      <c r="G2" s="3"/>
    </row>
    <row r="3" ht="24.15" customHeight="1" spans="1:7">
      <c r="A3" s="4" t="str">
        <f>"单位名称："&amp;"新平彝族傣族自治县人力资源和社会保障局"</f>
        <v>单位名称：新平彝族傣族自治县人力资源和社会保障局</v>
      </c>
      <c r="B3" s="4"/>
      <c r="C3" s="4"/>
      <c r="D3" s="4"/>
      <c r="E3" s="5"/>
      <c r="F3" s="5"/>
      <c r="G3" s="5" t="s">
        <v>29</v>
      </c>
    </row>
    <row r="4" ht="18.75" customHeight="1" spans="1:7">
      <c r="A4" s="6" t="s">
        <v>282</v>
      </c>
      <c r="B4" s="6" t="s">
        <v>281</v>
      </c>
      <c r="C4" s="6" t="s">
        <v>164</v>
      </c>
      <c r="D4" s="6" t="s">
        <v>579</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287</v>
      </c>
      <c r="C8" s="9" t="s">
        <v>286</v>
      </c>
      <c r="D8" s="8" t="s">
        <v>580</v>
      </c>
      <c r="E8" s="10">
        <v>40614</v>
      </c>
      <c r="F8" s="10"/>
      <c r="G8" s="10"/>
    </row>
    <row r="9" ht="20.25" customHeight="1" spans="1:7">
      <c r="A9" s="8" t="s">
        <v>56</v>
      </c>
      <c r="B9" s="8" t="s">
        <v>287</v>
      </c>
      <c r="C9" s="9" t="s">
        <v>291</v>
      </c>
      <c r="D9" s="8" t="s">
        <v>580</v>
      </c>
      <c r="E9" s="10">
        <v>10000</v>
      </c>
      <c r="F9" s="10"/>
      <c r="G9" s="10"/>
    </row>
    <row r="10" ht="20.25" customHeight="1" spans="1:7">
      <c r="A10" s="8" t="s">
        <v>56</v>
      </c>
      <c r="B10" s="8" t="s">
        <v>294</v>
      </c>
      <c r="C10" s="9" t="s">
        <v>293</v>
      </c>
      <c r="D10" s="8" t="s">
        <v>580</v>
      </c>
      <c r="E10" s="10">
        <v>320000</v>
      </c>
      <c r="F10" s="10"/>
      <c r="G10" s="10"/>
    </row>
    <row r="11" ht="20.25" customHeight="1" spans="1:7">
      <c r="A11" s="8" t="s">
        <v>56</v>
      </c>
      <c r="B11" s="8" t="s">
        <v>299</v>
      </c>
      <c r="C11" s="9" t="s">
        <v>298</v>
      </c>
      <c r="D11" s="8" t="s">
        <v>580</v>
      </c>
      <c r="E11" s="10">
        <v>8120</v>
      </c>
      <c r="F11" s="10"/>
      <c r="G11" s="10"/>
    </row>
    <row r="12" ht="20.25" customHeight="1" spans="1:7">
      <c r="A12" s="8" t="s">
        <v>59</v>
      </c>
      <c r="B12" s="8" t="s">
        <v>299</v>
      </c>
      <c r="C12" s="9" t="s">
        <v>308</v>
      </c>
      <c r="D12" s="8" t="s">
        <v>580</v>
      </c>
      <c r="E12" s="10">
        <v>1000000</v>
      </c>
      <c r="F12" s="10"/>
      <c r="G12" s="10"/>
    </row>
    <row r="13" ht="20.25" customHeight="1" spans="1:7">
      <c r="A13" s="8" t="s">
        <v>61</v>
      </c>
      <c r="B13" s="8" t="s">
        <v>287</v>
      </c>
      <c r="C13" s="9" t="s">
        <v>310</v>
      </c>
      <c r="D13" s="8" t="s">
        <v>580</v>
      </c>
      <c r="E13" s="10">
        <v>3818430</v>
      </c>
      <c r="F13" s="10"/>
      <c r="G13" s="10"/>
    </row>
    <row r="14" ht="20.25" customHeight="1" spans="1:7">
      <c r="A14" s="8" t="s">
        <v>61</v>
      </c>
      <c r="B14" s="8" t="s">
        <v>287</v>
      </c>
      <c r="C14" s="9" t="s">
        <v>312</v>
      </c>
      <c r="D14" s="8" t="s">
        <v>580</v>
      </c>
      <c r="E14" s="10">
        <v>1032480</v>
      </c>
      <c r="F14" s="10"/>
      <c r="G14" s="10"/>
    </row>
    <row r="15" ht="20.25" customHeight="1" spans="1:7">
      <c r="A15" s="8" t="s">
        <v>61</v>
      </c>
      <c r="B15" s="8" t="s">
        <v>287</v>
      </c>
      <c r="C15" s="9" t="s">
        <v>314</v>
      </c>
      <c r="D15" s="8" t="s">
        <v>580</v>
      </c>
      <c r="E15" s="10">
        <v>291900</v>
      </c>
      <c r="F15" s="10"/>
      <c r="G15" s="10"/>
    </row>
    <row r="16" ht="20.25" customHeight="1" spans="1:7">
      <c r="A16" s="11" t="s">
        <v>32</v>
      </c>
      <c r="B16" s="11"/>
      <c r="C16" s="11"/>
      <c r="D16" s="11"/>
      <c r="E16" s="10">
        <v>6521544</v>
      </c>
      <c r="F16" s="10"/>
      <c r="G16" s="10"/>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2"/>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"单位名称："&amp;"新平彝族傣族自治县人力资源和社会保障局"</f>
        <v>单位名称：新平彝族傣族自治县人力资源和社会保障局</v>
      </c>
      <c r="B3" s="4"/>
      <c r="C3" s="4"/>
      <c r="D3" s="4"/>
      <c r="E3" s="53"/>
      <c r="F3" s="53"/>
      <c r="G3" s="53"/>
      <c r="H3" s="53"/>
      <c r="I3" s="5"/>
      <c r="J3" s="5"/>
      <c r="K3" s="5"/>
      <c r="L3" s="5"/>
      <c r="M3" s="5"/>
      <c r="N3" s="5"/>
      <c r="O3" s="5"/>
      <c r="P3" s="5"/>
      <c r="Q3" s="5"/>
      <c r="R3" s="5"/>
      <c r="S3" s="5" t="s">
        <v>29</v>
      </c>
    </row>
    <row r="4" ht="18.75" customHeight="1" spans="1:19">
      <c r="A4" s="12" t="s">
        <v>30</v>
      </c>
      <c r="B4" s="71" t="s">
        <v>31</v>
      </c>
      <c r="C4" s="71" t="s">
        <v>32</v>
      </c>
      <c r="D4" s="71" t="s">
        <v>33</v>
      </c>
      <c r="E4" s="71"/>
      <c r="F4" s="71"/>
      <c r="G4" s="71"/>
      <c r="H4" s="71"/>
      <c r="I4" s="71"/>
      <c r="J4" s="72"/>
      <c r="K4" s="72"/>
      <c r="L4" s="72"/>
      <c r="M4" s="72"/>
      <c r="N4" s="72"/>
      <c r="O4" s="71" t="s">
        <v>20</v>
      </c>
      <c r="P4" s="71"/>
      <c r="Q4" s="71"/>
      <c r="R4" s="71"/>
      <c r="S4" s="71"/>
    </row>
    <row r="5" ht="18.75" customHeight="1" spans="1:19">
      <c r="A5" s="12"/>
      <c r="B5" s="71"/>
      <c r="C5" s="71"/>
      <c r="D5" s="73" t="s">
        <v>34</v>
      </c>
      <c r="E5" s="73" t="s">
        <v>35</v>
      </c>
      <c r="F5" s="73" t="s">
        <v>36</v>
      </c>
      <c r="G5" s="73" t="s">
        <v>37</v>
      </c>
      <c r="H5" s="73" t="s">
        <v>38</v>
      </c>
      <c r="I5" s="74" t="s">
        <v>39</v>
      </c>
      <c r="J5" s="75"/>
      <c r="K5" s="75"/>
      <c r="L5" s="75"/>
      <c r="M5" s="75"/>
      <c r="N5" s="75"/>
      <c r="O5" s="74" t="s">
        <v>34</v>
      </c>
      <c r="P5" s="74" t="s">
        <v>35</v>
      </c>
      <c r="Q5" s="74" t="s">
        <v>36</v>
      </c>
      <c r="R5" s="74" t="s">
        <v>37</v>
      </c>
      <c r="S5" s="73" t="s">
        <v>40</v>
      </c>
    </row>
    <row r="6" ht="18.75" customHeight="1" spans="1:19">
      <c r="A6" s="12"/>
      <c r="B6" s="71"/>
      <c r="C6" s="71"/>
      <c r="D6" s="73"/>
      <c r="E6" s="73"/>
      <c r="F6" s="73"/>
      <c r="G6" s="73"/>
      <c r="H6" s="73"/>
      <c r="I6" s="74" t="s">
        <v>34</v>
      </c>
      <c r="J6" s="74" t="s">
        <v>41</v>
      </c>
      <c r="K6" s="74" t="s">
        <v>42</v>
      </c>
      <c r="L6" s="74" t="s">
        <v>43</v>
      </c>
      <c r="M6" s="74" t="s">
        <v>44</v>
      </c>
      <c r="N6" s="74" t="s">
        <v>45</v>
      </c>
      <c r="O6" s="74"/>
      <c r="P6" s="74"/>
      <c r="Q6" s="74"/>
      <c r="R6" s="74"/>
      <c r="S6" s="73"/>
    </row>
    <row r="7" ht="18.75" customHeight="1" spans="1:19">
      <c r="A7" s="76" t="s">
        <v>46</v>
      </c>
      <c r="B7" s="13" t="s">
        <v>47</v>
      </c>
      <c r="C7" s="13" t="s">
        <v>48</v>
      </c>
      <c r="D7" s="13" t="s">
        <v>49</v>
      </c>
      <c r="E7" s="76" t="s">
        <v>50</v>
      </c>
      <c r="F7" s="13" t="s">
        <v>51</v>
      </c>
      <c r="G7" s="13" t="s">
        <v>52</v>
      </c>
      <c r="H7" s="76"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48946066.5</v>
      </c>
      <c r="D8" s="16">
        <v>48876336.5</v>
      </c>
      <c r="E8" s="16">
        <v>48876336.5</v>
      </c>
      <c r="F8" s="16"/>
      <c r="G8" s="16"/>
      <c r="H8" s="16"/>
      <c r="I8" s="16">
        <v>69730</v>
      </c>
      <c r="J8" s="16"/>
      <c r="K8" s="16"/>
      <c r="L8" s="16">
        <v>69730</v>
      </c>
      <c r="M8" s="16"/>
      <c r="N8" s="16"/>
      <c r="O8" s="16"/>
      <c r="P8" s="16"/>
      <c r="Q8" s="16"/>
      <c r="R8" s="16"/>
      <c r="S8" s="16"/>
    </row>
    <row r="9" ht="20.25" customHeight="1" spans="1:19">
      <c r="A9" s="64" t="s">
        <v>57</v>
      </c>
      <c r="B9" s="64" t="s">
        <v>56</v>
      </c>
      <c r="C9" s="16">
        <v>7003818</v>
      </c>
      <c r="D9" s="16">
        <v>6934088</v>
      </c>
      <c r="E9" s="16">
        <v>6934088</v>
      </c>
      <c r="F9" s="16"/>
      <c r="G9" s="16"/>
      <c r="H9" s="16"/>
      <c r="I9" s="16">
        <v>69730</v>
      </c>
      <c r="J9" s="16"/>
      <c r="K9" s="16"/>
      <c r="L9" s="16">
        <v>69730</v>
      </c>
      <c r="M9" s="16"/>
      <c r="N9" s="16"/>
      <c r="O9" s="22"/>
      <c r="P9" s="22"/>
      <c r="Q9" s="22"/>
      <c r="R9" s="22"/>
      <c r="S9" s="22"/>
    </row>
    <row r="10" ht="20.25" customHeight="1" spans="1:19">
      <c r="A10" s="64" t="s">
        <v>58</v>
      </c>
      <c r="B10" s="64" t="s">
        <v>59</v>
      </c>
      <c r="C10" s="16">
        <v>2675788</v>
      </c>
      <c r="D10" s="16">
        <v>2675788</v>
      </c>
      <c r="E10" s="16">
        <v>2675788</v>
      </c>
      <c r="F10" s="16"/>
      <c r="G10" s="16"/>
      <c r="H10" s="16"/>
      <c r="I10" s="16"/>
      <c r="J10" s="16"/>
      <c r="K10" s="16"/>
      <c r="L10" s="16"/>
      <c r="M10" s="16"/>
      <c r="N10" s="16"/>
      <c r="O10" s="22"/>
      <c r="P10" s="22"/>
      <c r="Q10" s="22"/>
      <c r="R10" s="22"/>
      <c r="S10" s="22"/>
    </row>
    <row r="11" ht="20.25" customHeight="1" spans="1:19">
      <c r="A11" s="64" t="s">
        <v>60</v>
      </c>
      <c r="B11" s="64" t="s">
        <v>61</v>
      </c>
      <c r="C11" s="16">
        <v>39266460.5</v>
      </c>
      <c r="D11" s="16">
        <v>39266460.5</v>
      </c>
      <c r="E11" s="16">
        <v>39266460.5</v>
      </c>
      <c r="F11" s="16"/>
      <c r="G11" s="16"/>
      <c r="H11" s="16"/>
      <c r="I11" s="16"/>
      <c r="J11" s="16"/>
      <c r="K11" s="16"/>
      <c r="L11" s="16"/>
      <c r="M11" s="16"/>
      <c r="N11" s="16"/>
      <c r="O11" s="22"/>
      <c r="P11" s="22"/>
      <c r="Q11" s="22"/>
      <c r="R11" s="22"/>
      <c r="S11" s="22"/>
    </row>
    <row r="12" ht="20.25" customHeight="1" spans="1:19">
      <c r="A12" s="46" t="s">
        <v>32</v>
      </c>
      <c r="B12" s="46"/>
      <c r="C12" s="16">
        <v>48946066.5</v>
      </c>
      <c r="D12" s="16">
        <v>48876336.5</v>
      </c>
      <c r="E12" s="16">
        <v>48876336.5</v>
      </c>
      <c r="F12" s="16"/>
      <c r="G12" s="16"/>
      <c r="H12" s="16"/>
      <c r="I12" s="16">
        <v>69730</v>
      </c>
      <c r="J12" s="16"/>
      <c r="K12" s="16"/>
      <c r="L12" s="16">
        <v>69730</v>
      </c>
      <c r="M12" s="16"/>
      <c r="N12" s="16"/>
      <c r="O12" s="16"/>
      <c r="P12" s="16"/>
      <c r="Q12" s="16"/>
      <c r="R12" s="16"/>
      <c r="S12" s="16"/>
    </row>
  </sheetData>
  <mergeCells count="19">
    <mergeCell ref="A2:S2"/>
    <mergeCell ref="A3:D3"/>
    <mergeCell ref="D4:N4"/>
    <mergeCell ref="O4:S4"/>
    <mergeCell ref="I5:N5"/>
    <mergeCell ref="A12:B12"/>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7"/>
  <sheetViews>
    <sheetView showZeros="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62</v>
      </c>
    </row>
    <row r="2" ht="37.5" customHeight="1" spans="1:15">
      <c r="A2" s="3" t="s">
        <v>63</v>
      </c>
      <c r="B2" s="3"/>
      <c r="C2" s="3"/>
      <c r="D2" s="3"/>
      <c r="E2" s="3"/>
      <c r="F2" s="3"/>
      <c r="G2" s="3"/>
      <c r="H2" s="3"/>
      <c r="I2" s="3"/>
      <c r="J2" s="3"/>
      <c r="K2" s="52"/>
      <c r="L2" s="52"/>
      <c r="M2" s="52"/>
      <c r="N2" s="52"/>
      <c r="O2" s="52"/>
    </row>
    <row r="3" ht="18.75" customHeight="1" spans="1:15">
      <c r="A3" s="42" t="str">
        <f>"单位名称："&amp;"新平彝族傣族自治县人力资源和社会保障局"</f>
        <v>单位名称：新平彝族傣族自治县人力资源和社会保障局</v>
      </c>
      <c r="B3" s="42"/>
      <c r="C3" s="42"/>
      <c r="D3" s="42"/>
      <c r="E3" s="42"/>
      <c r="F3" s="42"/>
      <c r="G3" s="42"/>
      <c r="H3" s="42"/>
      <c r="I3" s="42"/>
      <c r="J3" s="2"/>
      <c r="K3" s="2"/>
      <c r="L3" s="2"/>
      <c r="M3" s="2"/>
      <c r="N3" s="2"/>
      <c r="O3" s="2" t="s">
        <v>29</v>
      </c>
    </row>
    <row r="4" ht="18.75" customHeight="1" spans="1:15">
      <c r="A4" s="12" t="s">
        <v>64</v>
      </c>
      <c r="B4" s="12" t="s">
        <v>65</v>
      </c>
      <c r="C4" s="45" t="s">
        <v>32</v>
      </c>
      <c r="D4" s="45" t="s">
        <v>35</v>
      </c>
      <c r="E4" s="45"/>
      <c r="F4" s="45"/>
      <c r="G4" s="12" t="s">
        <v>36</v>
      </c>
      <c r="H4" s="45" t="s">
        <v>37</v>
      </c>
      <c r="I4" s="12" t="s">
        <v>66</v>
      </c>
      <c r="J4" s="45" t="s">
        <v>67</v>
      </c>
      <c r="K4" s="45"/>
      <c r="L4" s="45"/>
      <c r="M4" s="45"/>
      <c r="N4" s="45"/>
      <c r="O4" s="45"/>
    </row>
    <row r="5" ht="18.75" customHeight="1" spans="1:15">
      <c r="A5" s="12"/>
      <c r="B5" s="12"/>
      <c r="C5" s="45"/>
      <c r="D5" s="45" t="s">
        <v>34</v>
      </c>
      <c r="E5" s="45" t="s">
        <v>68</v>
      </c>
      <c r="F5" s="45" t="s">
        <v>69</v>
      </c>
      <c r="G5" s="12"/>
      <c r="H5" s="45"/>
      <c r="I5" s="12"/>
      <c r="J5" s="45" t="s">
        <v>34</v>
      </c>
      <c r="K5" s="45" t="s">
        <v>70</v>
      </c>
      <c r="L5" s="13" t="s">
        <v>71</v>
      </c>
      <c r="M5" s="13" t="s">
        <v>72</v>
      </c>
      <c r="N5" s="13" t="s">
        <v>73</v>
      </c>
      <c r="O5" s="13" t="s">
        <v>74</v>
      </c>
    </row>
    <row r="6" ht="18.75" customHeight="1" spans="1:15">
      <c r="A6" s="13" t="s">
        <v>46</v>
      </c>
      <c r="B6" s="13" t="s">
        <v>47</v>
      </c>
      <c r="C6" s="13" t="s">
        <v>48</v>
      </c>
      <c r="D6" s="13" t="s">
        <v>49</v>
      </c>
      <c r="E6" s="13" t="s">
        <v>50</v>
      </c>
      <c r="F6" s="13" t="s">
        <v>51</v>
      </c>
      <c r="G6" s="13" t="s">
        <v>52</v>
      </c>
      <c r="H6" s="13" t="s">
        <v>53</v>
      </c>
      <c r="I6" s="13" t="s">
        <v>54</v>
      </c>
      <c r="J6" s="13" t="s">
        <v>75</v>
      </c>
      <c r="K6" s="13">
        <v>11</v>
      </c>
      <c r="L6" s="13">
        <v>12</v>
      </c>
      <c r="M6" s="13">
        <v>13</v>
      </c>
      <c r="N6" s="13">
        <v>14</v>
      </c>
      <c r="O6" s="13">
        <v>15</v>
      </c>
    </row>
    <row r="7" ht="20.25" customHeight="1" spans="1:15">
      <c r="A7" s="15" t="s">
        <v>76</v>
      </c>
      <c r="B7" s="15" t="s">
        <v>77</v>
      </c>
      <c r="C7" s="16">
        <v>18120</v>
      </c>
      <c r="D7" s="16">
        <v>18120</v>
      </c>
      <c r="E7" s="16"/>
      <c r="F7" s="16">
        <v>18120</v>
      </c>
      <c r="G7" s="16"/>
      <c r="H7" s="16"/>
      <c r="I7" s="16"/>
      <c r="J7" s="16"/>
      <c r="K7" s="16"/>
      <c r="L7" s="16"/>
      <c r="M7" s="16"/>
      <c r="N7" s="16"/>
      <c r="O7" s="16"/>
    </row>
    <row r="8" ht="20.25" customHeight="1" spans="1:15">
      <c r="A8" s="64" t="s">
        <v>78</v>
      </c>
      <c r="B8" s="64" t="s">
        <v>79</v>
      </c>
      <c r="C8" s="16">
        <v>18120</v>
      </c>
      <c r="D8" s="16">
        <v>18120</v>
      </c>
      <c r="E8" s="16"/>
      <c r="F8" s="16">
        <v>18120</v>
      </c>
      <c r="G8" s="16"/>
      <c r="H8" s="16"/>
      <c r="I8" s="16"/>
      <c r="J8" s="16"/>
      <c r="K8" s="16"/>
      <c r="L8" s="16"/>
      <c r="M8" s="16"/>
      <c r="N8" s="16"/>
      <c r="O8" s="16"/>
    </row>
    <row r="9" ht="20.25" customHeight="1" spans="1:15">
      <c r="A9" s="65" t="s">
        <v>80</v>
      </c>
      <c r="B9" s="65" t="s">
        <v>79</v>
      </c>
      <c r="C9" s="16">
        <v>18120</v>
      </c>
      <c r="D9" s="16">
        <v>18120</v>
      </c>
      <c r="E9" s="16"/>
      <c r="F9" s="16">
        <v>18120</v>
      </c>
      <c r="G9" s="16"/>
      <c r="H9" s="16"/>
      <c r="I9" s="16"/>
      <c r="J9" s="16"/>
      <c r="K9" s="16"/>
      <c r="L9" s="16"/>
      <c r="M9" s="16"/>
      <c r="N9" s="16"/>
      <c r="O9" s="16"/>
    </row>
    <row r="10" ht="20.25" customHeight="1" spans="1:15">
      <c r="A10" s="15" t="s">
        <v>81</v>
      </c>
      <c r="B10" s="15" t="s">
        <v>82</v>
      </c>
      <c r="C10" s="16">
        <v>43155632.5</v>
      </c>
      <c r="D10" s="16">
        <v>43085902.5</v>
      </c>
      <c r="E10" s="16">
        <v>40400908.5</v>
      </c>
      <c r="F10" s="16">
        <v>2684994</v>
      </c>
      <c r="G10" s="16"/>
      <c r="H10" s="16"/>
      <c r="I10" s="16"/>
      <c r="J10" s="16">
        <v>69730</v>
      </c>
      <c r="K10" s="16"/>
      <c r="L10" s="16"/>
      <c r="M10" s="16">
        <v>69730</v>
      </c>
      <c r="N10" s="16"/>
      <c r="O10" s="16"/>
    </row>
    <row r="11" ht="20.25" customHeight="1" spans="1:15">
      <c r="A11" s="64" t="s">
        <v>83</v>
      </c>
      <c r="B11" s="64" t="s">
        <v>84</v>
      </c>
      <c r="C11" s="16">
        <v>8771739</v>
      </c>
      <c r="D11" s="16">
        <v>8702009</v>
      </c>
      <c r="E11" s="16">
        <v>8382009</v>
      </c>
      <c r="F11" s="16">
        <v>320000</v>
      </c>
      <c r="G11" s="16"/>
      <c r="H11" s="16"/>
      <c r="I11" s="16"/>
      <c r="J11" s="16">
        <v>69730</v>
      </c>
      <c r="K11" s="16"/>
      <c r="L11" s="16"/>
      <c r="M11" s="16">
        <v>69730</v>
      </c>
      <c r="N11" s="16"/>
      <c r="O11" s="16"/>
    </row>
    <row r="12" ht="20.25" customHeight="1" spans="1:15">
      <c r="A12" s="65" t="s">
        <v>85</v>
      </c>
      <c r="B12" s="65" t="s">
        <v>86</v>
      </c>
      <c r="C12" s="16">
        <v>5061215</v>
      </c>
      <c r="D12" s="16">
        <v>5061215</v>
      </c>
      <c r="E12" s="16">
        <v>4741215</v>
      </c>
      <c r="F12" s="16">
        <v>320000</v>
      </c>
      <c r="G12" s="16"/>
      <c r="H12" s="16"/>
      <c r="I12" s="16"/>
      <c r="J12" s="16"/>
      <c r="K12" s="16"/>
      <c r="L12" s="16"/>
      <c r="M12" s="16"/>
      <c r="N12" s="16"/>
      <c r="O12" s="16"/>
    </row>
    <row r="13" ht="20.25" customHeight="1" spans="1:15">
      <c r="A13" s="65" t="s">
        <v>87</v>
      </c>
      <c r="B13" s="65" t="s">
        <v>88</v>
      </c>
      <c r="C13" s="16">
        <v>1249451</v>
      </c>
      <c r="D13" s="16">
        <v>1249451</v>
      </c>
      <c r="E13" s="16">
        <v>1249451</v>
      </c>
      <c r="F13" s="16"/>
      <c r="G13" s="16"/>
      <c r="H13" s="16"/>
      <c r="I13" s="16"/>
      <c r="J13" s="16"/>
      <c r="K13" s="16"/>
      <c r="L13" s="16"/>
      <c r="M13" s="16"/>
      <c r="N13" s="16"/>
      <c r="O13" s="16"/>
    </row>
    <row r="14" ht="20.25" customHeight="1" spans="1:15">
      <c r="A14" s="65" t="s">
        <v>89</v>
      </c>
      <c r="B14" s="65" t="s">
        <v>90</v>
      </c>
      <c r="C14" s="16">
        <v>2391343</v>
      </c>
      <c r="D14" s="16">
        <v>2391343</v>
      </c>
      <c r="E14" s="16">
        <v>2391343</v>
      </c>
      <c r="F14" s="16"/>
      <c r="G14" s="16"/>
      <c r="H14" s="16"/>
      <c r="I14" s="16"/>
      <c r="J14" s="16"/>
      <c r="K14" s="16"/>
      <c r="L14" s="16"/>
      <c r="M14" s="16"/>
      <c r="N14" s="16"/>
      <c r="O14" s="16"/>
    </row>
    <row r="15" ht="20.25" customHeight="1" spans="1:15">
      <c r="A15" s="65" t="s">
        <v>91</v>
      </c>
      <c r="B15" s="65" t="s">
        <v>92</v>
      </c>
      <c r="C15" s="16">
        <v>69730</v>
      </c>
      <c r="D15" s="16"/>
      <c r="E15" s="16"/>
      <c r="F15" s="16"/>
      <c r="G15" s="16"/>
      <c r="H15" s="16"/>
      <c r="I15" s="16"/>
      <c r="J15" s="16">
        <v>69730</v>
      </c>
      <c r="K15" s="16"/>
      <c r="L15" s="16"/>
      <c r="M15" s="16">
        <v>69730</v>
      </c>
      <c r="N15" s="16"/>
      <c r="O15" s="16"/>
    </row>
    <row r="16" ht="20.25" customHeight="1" spans="1:15">
      <c r="A16" s="64" t="s">
        <v>93</v>
      </c>
      <c r="B16" s="64" t="s">
        <v>94</v>
      </c>
      <c r="C16" s="16">
        <v>32138899.5</v>
      </c>
      <c r="D16" s="16">
        <v>32138899.5</v>
      </c>
      <c r="E16" s="16">
        <v>32018899.5</v>
      </c>
      <c r="F16" s="16">
        <v>120000</v>
      </c>
      <c r="G16" s="16"/>
      <c r="H16" s="16"/>
      <c r="I16" s="16"/>
      <c r="J16" s="16"/>
      <c r="K16" s="16"/>
      <c r="L16" s="16"/>
      <c r="M16" s="16"/>
      <c r="N16" s="16"/>
      <c r="O16" s="16"/>
    </row>
    <row r="17" ht="20.25" customHeight="1" spans="1:15">
      <c r="A17" s="65" t="s">
        <v>95</v>
      </c>
      <c r="B17" s="65" t="s">
        <v>96</v>
      </c>
      <c r="C17" s="16">
        <v>358650</v>
      </c>
      <c r="D17" s="16">
        <v>358650</v>
      </c>
      <c r="E17" s="16">
        <v>238650</v>
      </c>
      <c r="F17" s="16">
        <v>120000</v>
      </c>
      <c r="G17" s="16"/>
      <c r="H17" s="16"/>
      <c r="I17" s="16"/>
      <c r="J17" s="16"/>
      <c r="K17" s="16"/>
      <c r="L17" s="16"/>
      <c r="M17" s="16"/>
      <c r="N17" s="16"/>
      <c r="O17" s="16"/>
    </row>
    <row r="18" ht="20.25" customHeight="1" spans="1:15">
      <c r="A18" s="65" t="s">
        <v>97</v>
      </c>
      <c r="B18" s="65" t="s">
        <v>98</v>
      </c>
      <c r="C18" s="16">
        <v>30680353.5</v>
      </c>
      <c r="D18" s="16">
        <v>30680353.5</v>
      </c>
      <c r="E18" s="16">
        <v>30680353.5</v>
      </c>
      <c r="F18" s="16"/>
      <c r="G18" s="16"/>
      <c r="H18" s="16"/>
      <c r="I18" s="16"/>
      <c r="J18" s="16"/>
      <c r="K18" s="16"/>
      <c r="L18" s="16"/>
      <c r="M18" s="16"/>
      <c r="N18" s="16"/>
      <c r="O18" s="16"/>
    </row>
    <row r="19" ht="20.25" customHeight="1" spans="1:15">
      <c r="A19" s="65" t="s">
        <v>99</v>
      </c>
      <c r="B19" s="65" t="s">
        <v>100</v>
      </c>
      <c r="C19" s="16">
        <v>1099896</v>
      </c>
      <c r="D19" s="16">
        <v>1099896</v>
      </c>
      <c r="E19" s="16">
        <v>1099896</v>
      </c>
      <c r="F19" s="16"/>
      <c r="G19" s="16"/>
      <c r="H19" s="16"/>
      <c r="I19" s="16"/>
      <c r="J19" s="16"/>
      <c r="K19" s="16"/>
      <c r="L19" s="16"/>
      <c r="M19" s="16"/>
      <c r="N19" s="16"/>
      <c r="O19" s="16"/>
    </row>
    <row r="20" ht="20.25" customHeight="1" spans="1:15">
      <c r="A20" s="64" t="s">
        <v>101</v>
      </c>
      <c r="B20" s="64" t="s">
        <v>102</v>
      </c>
      <c r="C20" s="16">
        <v>1000000</v>
      </c>
      <c r="D20" s="16">
        <v>1000000</v>
      </c>
      <c r="E20" s="16"/>
      <c r="F20" s="16">
        <v>1000000</v>
      </c>
      <c r="G20" s="16"/>
      <c r="H20" s="16"/>
      <c r="I20" s="16"/>
      <c r="J20" s="16"/>
      <c r="K20" s="16"/>
      <c r="L20" s="16"/>
      <c r="M20" s="16"/>
      <c r="N20" s="16"/>
      <c r="O20" s="16"/>
    </row>
    <row r="21" ht="20.25" customHeight="1" spans="1:15">
      <c r="A21" s="65" t="s">
        <v>103</v>
      </c>
      <c r="B21" s="65" t="s">
        <v>104</v>
      </c>
      <c r="C21" s="16">
        <v>1000000</v>
      </c>
      <c r="D21" s="16">
        <v>1000000</v>
      </c>
      <c r="E21" s="16"/>
      <c r="F21" s="16">
        <v>1000000</v>
      </c>
      <c r="G21" s="16"/>
      <c r="H21" s="16"/>
      <c r="I21" s="16"/>
      <c r="J21" s="16"/>
      <c r="K21" s="16"/>
      <c r="L21" s="16"/>
      <c r="M21" s="16"/>
      <c r="N21" s="16"/>
      <c r="O21" s="16"/>
    </row>
    <row r="22" ht="20.25" customHeight="1" spans="1:15">
      <c r="A22" s="64" t="s">
        <v>105</v>
      </c>
      <c r="B22" s="64" t="s">
        <v>106</v>
      </c>
      <c r="C22" s="16">
        <v>40614</v>
      </c>
      <c r="D22" s="16">
        <v>40614</v>
      </c>
      <c r="E22" s="16"/>
      <c r="F22" s="16">
        <v>40614</v>
      </c>
      <c r="G22" s="16"/>
      <c r="H22" s="16"/>
      <c r="I22" s="16"/>
      <c r="J22" s="16"/>
      <c r="K22" s="16"/>
      <c r="L22" s="16"/>
      <c r="M22" s="16"/>
      <c r="N22" s="16"/>
      <c r="O22" s="16"/>
    </row>
    <row r="23" ht="20.25" customHeight="1" spans="1:15">
      <c r="A23" s="65" t="s">
        <v>107</v>
      </c>
      <c r="B23" s="65" t="s">
        <v>108</v>
      </c>
      <c r="C23" s="16">
        <v>40614</v>
      </c>
      <c r="D23" s="16">
        <v>40614</v>
      </c>
      <c r="E23" s="16"/>
      <c r="F23" s="16">
        <v>40614</v>
      </c>
      <c r="G23" s="16"/>
      <c r="H23" s="16"/>
      <c r="I23" s="16"/>
      <c r="J23" s="16"/>
      <c r="K23" s="16"/>
      <c r="L23" s="16"/>
      <c r="M23" s="16"/>
      <c r="N23" s="16"/>
      <c r="O23" s="16"/>
    </row>
    <row r="24" ht="20.25" customHeight="1" spans="1:15">
      <c r="A24" s="64" t="s">
        <v>109</v>
      </c>
      <c r="B24" s="64" t="s">
        <v>110</v>
      </c>
      <c r="C24" s="16">
        <v>1204380</v>
      </c>
      <c r="D24" s="16">
        <v>1204380</v>
      </c>
      <c r="E24" s="16"/>
      <c r="F24" s="16">
        <v>1204380</v>
      </c>
      <c r="G24" s="16"/>
      <c r="H24" s="16"/>
      <c r="I24" s="16"/>
      <c r="J24" s="16"/>
      <c r="K24" s="16"/>
      <c r="L24" s="16"/>
      <c r="M24" s="16"/>
      <c r="N24" s="16"/>
      <c r="O24" s="16"/>
    </row>
    <row r="25" ht="20.25" customHeight="1" spans="1:15">
      <c r="A25" s="65" t="s">
        <v>111</v>
      </c>
      <c r="B25" s="65" t="s">
        <v>110</v>
      </c>
      <c r="C25" s="16">
        <v>1204380</v>
      </c>
      <c r="D25" s="16">
        <v>1204380</v>
      </c>
      <c r="E25" s="16"/>
      <c r="F25" s="16">
        <v>1204380</v>
      </c>
      <c r="G25" s="16"/>
      <c r="H25" s="16"/>
      <c r="I25" s="16"/>
      <c r="J25" s="16"/>
      <c r="K25" s="16"/>
      <c r="L25" s="16"/>
      <c r="M25" s="16"/>
      <c r="N25" s="16"/>
      <c r="O25" s="16"/>
    </row>
    <row r="26" ht="20.25" customHeight="1" spans="1:15">
      <c r="A26" s="15" t="s">
        <v>112</v>
      </c>
      <c r="B26" s="15" t="s">
        <v>113</v>
      </c>
      <c r="C26" s="16">
        <v>4871390</v>
      </c>
      <c r="D26" s="16">
        <v>4871390</v>
      </c>
      <c r="E26" s="16">
        <v>1052960</v>
      </c>
      <c r="F26" s="16">
        <v>3818430</v>
      </c>
      <c r="G26" s="16"/>
      <c r="H26" s="16"/>
      <c r="I26" s="16"/>
      <c r="J26" s="16"/>
      <c r="K26" s="16"/>
      <c r="L26" s="16"/>
      <c r="M26" s="16"/>
      <c r="N26" s="16"/>
      <c r="O26" s="16"/>
    </row>
    <row r="27" ht="20.25" customHeight="1" spans="1:15">
      <c r="A27" s="64" t="s">
        <v>114</v>
      </c>
      <c r="B27" s="64" t="s">
        <v>115</v>
      </c>
      <c r="C27" s="16">
        <v>3818430</v>
      </c>
      <c r="D27" s="16">
        <v>3818430</v>
      </c>
      <c r="E27" s="16"/>
      <c r="F27" s="16">
        <v>3818430</v>
      </c>
      <c r="G27" s="16"/>
      <c r="H27" s="16"/>
      <c r="I27" s="16"/>
      <c r="J27" s="16"/>
      <c r="K27" s="16"/>
      <c r="L27" s="16"/>
      <c r="M27" s="16"/>
      <c r="N27" s="16"/>
      <c r="O27" s="16"/>
    </row>
    <row r="28" ht="20.25" customHeight="1" spans="1:15">
      <c r="A28" s="65" t="s">
        <v>116</v>
      </c>
      <c r="B28" s="65" t="s">
        <v>117</v>
      </c>
      <c r="C28" s="16">
        <v>3818430</v>
      </c>
      <c r="D28" s="16">
        <v>3818430</v>
      </c>
      <c r="E28" s="16"/>
      <c r="F28" s="16">
        <v>3818430</v>
      </c>
      <c r="G28" s="16"/>
      <c r="H28" s="16"/>
      <c r="I28" s="16"/>
      <c r="J28" s="16"/>
      <c r="K28" s="16"/>
      <c r="L28" s="16"/>
      <c r="M28" s="16"/>
      <c r="N28" s="16"/>
      <c r="O28" s="16"/>
    </row>
    <row r="29" ht="20.25" customHeight="1" spans="1:15">
      <c r="A29" s="64" t="s">
        <v>118</v>
      </c>
      <c r="B29" s="64" t="s">
        <v>119</v>
      </c>
      <c r="C29" s="16">
        <v>1052960</v>
      </c>
      <c r="D29" s="16">
        <v>1052960</v>
      </c>
      <c r="E29" s="16">
        <v>1052960</v>
      </c>
      <c r="F29" s="16"/>
      <c r="G29" s="16"/>
      <c r="H29" s="16"/>
      <c r="I29" s="16"/>
      <c r="J29" s="16"/>
      <c r="K29" s="16"/>
      <c r="L29" s="16"/>
      <c r="M29" s="16"/>
      <c r="N29" s="16"/>
      <c r="O29" s="16"/>
    </row>
    <row r="30" ht="20.25" customHeight="1" spans="1:15">
      <c r="A30" s="65" t="s">
        <v>120</v>
      </c>
      <c r="B30" s="65" t="s">
        <v>121</v>
      </c>
      <c r="C30" s="16">
        <v>375363</v>
      </c>
      <c r="D30" s="16">
        <v>375363</v>
      </c>
      <c r="E30" s="16">
        <v>375363</v>
      </c>
      <c r="F30" s="16"/>
      <c r="G30" s="16"/>
      <c r="H30" s="16"/>
      <c r="I30" s="16"/>
      <c r="J30" s="16"/>
      <c r="K30" s="16"/>
      <c r="L30" s="16"/>
      <c r="M30" s="16"/>
      <c r="N30" s="16"/>
      <c r="O30" s="16"/>
    </row>
    <row r="31" ht="20.25" customHeight="1" spans="1:15">
      <c r="A31" s="65" t="s">
        <v>122</v>
      </c>
      <c r="B31" s="65" t="s">
        <v>123</v>
      </c>
      <c r="C31" s="16">
        <v>230839</v>
      </c>
      <c r="D31" s="16">
        <v>230839</v>
      </c>
      <c r="E31" s="16">
        <v>230839</v>
      </c>
      <c r="F31" s="16"/>
      <c r="G31" s="16"/>
      <c r="H31" s="16"/>
      <c r="I31" s="16"/>
      <c r="J31" s="16"/>
      <c r="K31" s="16"/>
      <c r="L31" s="16"/>
      <c r="M31" s="16"/>
      <c r="N31" s="16"/>
      <c r="O31" s="16"/>
    </row>
    <row r="32" ht="20.25" customHeight="1" spans="1:15">
      <c r="A32" s="65" t="s">
        <v>124</v>
      </c>
      <c r="B32" s="65" t="s">
        <v>125</v>
      </c>
      <c r="C32" s="16">
        <v>433008</v>
      </c>
      <c r="D32" s="16">
        <v>433008</v>
      </c>
      <c r="E32" s="16">
        <v>433008</v>
      </c>
      <c r="F32" s="16"/>
      <c r="G32" s="16"/>
      <c r="H32" s="16"/>
      <c r="I32" s="16"/>
      <c r="J32" s="16"/>
      <c r="K32" s="16"/>
      <c r="L32" s="16"/>
      <c r="M32" s="16"/>
      <c r="N32" s="16"/>
      <c r="O32" s="16"/>
    </row>
    <row r="33" ht="20.25" customHeight="1" spans="1:15">
      <c r="A33" s="65" t="s">
        <v>126</v>
      </c>
      <c r="B33" s="65" t="s">
        <v>127</v>
      </c>
      <c r="C33" s="16">
        <v>13750</v>
      </c>
      <c r="D33" s="16">
        <v>13750</v>
      </c>
      <c r="E33" s="16">
        <v>13750</v>
      </c>
      <c r="F33" s="16"/>
      <c r="G33" s="16"/>
      <c r="H33" s="16"/>
      <c r="I33" s="16"/>
      <c r="J33" s="16"/>
      <c r="K33" s="16"/>
      <c r="L33" s="16"/>
      <c r="M33" s="16"/>
      <c r="N33" s="16"/>
      <c r="O33" s="16"/>
    </row>
    <row r="34" ht="20.25" customHeight="1" spans="1:15">
      <c r="A34" s="15" t="s">
        <v>128</v>
      </c>
      <c r="B34" s="15" t="s">
        <v>129</v>
      </c>
      <c r="C34" s="16">
        <v>900924</v>
      </c>
      <c r="D34" s="16">
        <v>900924</v>
      </c>
      <c r="E34" s="16">
        <v>900924</v>
      </c>
      <c r="F34" s="16"/>
      <c r="G34" s="16"/>
      <c r="H34" s="16"/>
      <c r="I34" s="16"/>
      <c r="J34" s="16"/>
      <c r="K34" s="16"/>
      <c r="L34" s="16"/>
      <c r="M34" s="16"/>
      <c r="N34" s="16"/>
      <c r="O34" s="16"/>
    </row>
    <row r="35" ht="20.25" customHeight="1" spans="1:15">
      <c r="A35" s="64" t="s">
        <v>130</v>
      </c>
      <c r="B35" s="64" t="s">
        <v>131</v>
      </c>
      <c r="C35" s="16">
        <v>900924</v>
      </c>
      <c r="D35" s="16">
        <v>900924</v>
      </c>
      <c r="E35" s="16">
        <v>900924</v>
      </c>
      <c r="F35" s="16"/>
      <c r="G35" s="16"/>
      <c r="H35" s="16"/>
      <c r="I35" s="16"/>
      <c r="J35" s="16"/>
      <c r="K35" s="16"/>
      <c r="L35" s="16"/>
      <c r="M35" s="16"/>
      <c r="N35" s="16"/>
      <c r="O35" s="16"/>
    </row>
    <row r="36" ht="20.25" customHeight="1" spans="1:15">
      <c r="A36" s="65" t="s">
        <v>132</v>
      </c>
      <c r="B36" s="65" t="s">
        <v>133</v>
      </c>
      <c r="C36" s="16">
        <v>900924</v>
      </c>
      <c r="D36" s="16">
        <v>900924</v>
      </c>
      <c r="E36" s="16">
        <v>900924</v>
      </c>
      <c r="F36" s="16"/>
      <c r="G36" s="16"/>
      <c r="H36" s="16"/>
      <c r="I36" s="16"/>
      <c r="J36" s="16"/>
      <c r="K36" s="16"/>
      <c r="L36" s="16"/>
      <c r="M36" s="16"/>
      <c r="N36" s="16"/>
      <c r="O36" s="16"/>
    </row>
    <row r="37" ht="20.25" customHeight="1" spans="1:15">
      <c r="A37" s="46" t="s">
        <v>134</v>
      </c>
      <c r="B37" s="46"/>
      <c r="C37" s="16">
        <v>48946066.5</v>
      </c>
      <c r="D37" s="16">
        <v>48876336.5</v>
      </c>
      <c r="E37" s="16">
        <v>42354792.5</v>
      </c>
      <c r="F37" s="16">
        <v>6521544</v>
      </c>
      <c r="G37" s="16"/>
      <c r="H37" s="16"/>
      <c r="I37" s="16"/>
      <c r="J37" s="16">
        <v>69730</v>
      </c>
      <c r="K37" s="16"/>
      <c r="L37" s="16"/>
      <c r="M37" s="16">
        <v>69730</v>
      </c>
      <c r="N37" s="16"/>
      <c r="O37" s="16"/>
    </row>
  </sheetData>
  <mergeCells count="11">
    <mergeCell ref="A2:O2"/>
    <mergeCell ref="A3:I3"/>
    <mergeCell ref="D4:F4"/>
    <mergeCell ref="J4:O4"/>
    <mergeCell ref="A37:B37"/>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135</v>
      </c>
    </row>
    <row r="2" ht="45" customHeight="1" spans="1:4">
      <c r="A2" s="3" t="s">
        <v>136</v>
      </c>
      <c r="B2" s="3"/>
      <c r="C2" s="3"/>
      <c r="D2" s="3"/>
    </row>
    <row r="3" ht="18.75" customHeight="1" spans="1:4">
      <c r="A3" s="4" t="str">
        <f>"单位名称："&amp;"新平彝族傣族自治县人力资源和社会保障局"</f>
        <v>单位名称：新平彝族傣族自治县人力资源和社会保障局</v>
      </c>
      <c r="B3" s="4"/>
      <c r="C3" s="66"/>
      <c r="D3" s="5" t="s">
        <v>2</v>
      </c>
    </row>
    <row r="4" ht="22.5" customHeight="1" spans="1:4">
      <c r="A4" s="7" t="s">
        <v>3</v>
      </c>
      <c r="B4" s="7"/>
      <c r="C4" s="7" t="s">
        <v>4</v>
      </c>
      <c r="D4" s="7"/>
    </row>
    <row r="5" ht="18.75" customHeight="1" spans="1:4">
      <c r="A5" s="7" t="s">
        <v>5</v>
      </c>
      <c r="B5" s="7" t="s">
        <v>6</v>
      </c>
      <c r="C5" s="7" t="s">
        <v>137</v>
      </c>
      <c r="D5" s="7" t="s">
        <v>6</v>
      </c>
    </row>
    <row r="6" ht="18.75" customHeight="1" spans="1:4">
      <c r="A6" s="7"/>
      <c r="B6" s="7"/>
      <c r="C6" s="7"/>
      <c r="D6" s="7"/>
    </row>
    <row r="7" ht="22.5" customHeight="1" spans="1:4">
      <c r="A7" s="14" t="s">
        <v>138</v>
      </c>
      <c r="B7" s="16">
        <v>48876336.5</v>
      </c>
      <c r="C7" s="14" t="s">
        <v>139</v>
      </c>
      <c r="D7" s="16">
        <v>48876336.5</v>
      </c>
    </row>
    <row r="8" ht="22.5" customHeight="1" spans="1:4">
      <c r="A8" s="14" t="s">
        <v>140</v>
      </c>
      <c r="B8" s="16">
        <v>48876336.5</v>
      </c>
      <c r="C8" s="14" t="str">
        <f>"（"&amp;"一"&amp;"）"&amp;"一般公共服务支出"</f>
        <v>（一）一般公共服务支出</v>
      </c>
      <c r="D8" s="16">
        <v>18120</v>
      </c>
    </row>
    <row r="9" ht="22.5" customHeight="1" spans="1:4">
      <c r="A9" s="14" t="s">
        <v>141</v>
      </c>
      <c r="B9" s="16"/>
      <c r="C9" s="14" t="str">
        <f>"（"&amp;"二"&amp;"）"&amp;"社会保障和就业支出"</f>
        <v>（二）社会保障和就业支出</v>
      </c>
      <c r="D9" s="16">
        <v>43085902.5</v>
      </c>
    </row>
    <row r="10" ht="22.5" customHeight="1" spans="1:4">
      <c r="A10" s="14" t="s">
        <v>142</v>
      </c>
      <c r="B10" s="16"/>
      <c r="C10" s="14" t="str">
        <f>"（"&amp;"三"&amp;"）"&amp;"卫生健康支出"</f>
        <v>（三）卫生健康支出</v>
      </c>
      <c r="D10" s="16">
        <v>4871390</v>
      </c>
    </row>
    <row r="11" ht="22.5" customHeight="1" spans="1:4">
      <c r="A11" s="14" t="s">
        <v>143</v>
      </c>
      <c r="B11" s="16"/>
      <c r="C11" s="14" t="str">
        <f>"（"&amp;"四"&amp;"）"&amp;"住房保障支出"</f>
        <v>（四）住房保障支出</v>
      </c>
      <c r="D11" s="16">
        <v>900924</v>
      </c>
    </row>
    <row r="12" ht="22.5" customHeight="1" spans="1:4">
      <c r="A12" s="14" t="s">
        <v>140</v>
      </c>
      <c r="B12" s="16"/>
      <c r="C12" s="14"/>
      <c r="D12" s="16"/>
    </row>
    <row r="13" ht="22.5" customHeight="1" spans="1:4">
      <c r="A13" s="14" t="s">
        <v>141</v>
      </c>
      <c r="B13" s="16"/>
      <c r="C13" s="14"/>
      <c r="D13" s="16"/>
    </row>
    <row r="14" ht="22.5" customHeight="1" spans="1:4">
      <c r="A14" s="14" t="s">
        <v>142</v>
      </c>
      <c r="B14" s="16"/>
      <c r="C14" s="14"/>
      <c r="D14" s="16"/>
    </row>
    <row r="15" ht="22.5" customHeight="1" spans="1:4">
      <c r="A15" s="67"/>
      <c r="B15" s="16"/>
      <c r="C15" s="14" t="s">
        <v>144</v>
      </c>
      <c r="D15" s="16"/>
    </row>
    <row r="16" ht="22.5" customHeight="1" spans="1:4">
      <c r="A16" s="68" t="s">
        <v>145</v>
      </c>
      <c r="B16" s="69">
        <v>48876336.5</v>
      </c>
      <c r="C16" s="70" t="s">
        <v>146</v>
      </c>
      <c r="D16" s="69">
        <v>48876336.5</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6"/>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1" t="s">
        <v>147</v>
      </c>
    </row>
    <row r="2" ht="37.5" customHeight="1" spans="1:7">
      <c r="A2" s="3" t="s">
        <v>148</v>
      </c>
      <c r="B2" s="3"/>
      <c r="C2" s="3"/>
      <c r="D2" s="3"/>
      <c r="E2" s="3"/>
      <c r="F2" s="3"/>
      <c r="G2" s="3"/>
    </row>
    <row r="3" ht="18.75" customHeight="1" spans="1:7">
      <c r="A3" s="42" t="str">
        <f>"单位名称："&amp;"新平彝族傣族自治县人力资源和社会保障局"</f>
        <v>单位名称：新平彝族傣族自治县人力资源和社会保障局</v>
      </c>
      <c r="B3" s="42"/>
      <c r="C3" s="42"/>
      <c r="D3" s="43"/>
      <c r="E3" s="43"/>
      <c r="F3" s="43"/>
      <c r="G3" s="44" t="s">
        <v>29</v>
      </c>
    </row>
    <row r="4" ht="18.75" customHeight="1" spans="1:7">
      <c r="A4" s="12" t="s">
        <v>149</v>
      </c>
      <c r="B4" s="12" t="s">
        <v>65</v>
      </c>
      <c r="C4" s="45" t="s">
        <v>32</v>
      </c>
      <c r="D4" s="45" t="s">
        <v>68</v>
      </c>
      <c r="E4" s="45"/>
      <c r="F4" s="45"/>
      <c r="G4" s="12" t="s">
        <v>69</v>
      </c>
    </row>
    <row r="5" ht="18.75" customHeight="1" spans="1:7">
      <c r="A5" s="12" t="s">
        <v>64</v>
      </c>
      <c r="B5" s="12" t="s">
        <v>65</v>
      </c>
      <c r="C5" s="45"/>
      <c r="D5" s="45" t="s">
        <v>34</v>
      </c>
      <c r="E5" s="45" t="s">
        <v>150</v>
      </c>
      <c r="F5" s="45" t="s">
        <v>151</v>
      </c>
      <c r="G5" s="12"/>
    </row>
    <row r="6" ht="18.75" customHeight="1" spans="1:7">
      <c r="A6" s="13" t="s">
        <v>46</v>
      </c>
      <c r="B6" s="13" t="s">
        <v>47</v>
      </c>
      <c r="C6" s="13" t="s">
        <v>48</v>
      </c>
      <c r="D6" s="13" t="s">
        <v>49</v>
      </c>
      <c r="E6" s="13" t="s">
        <v>50</v>
      </c>
      <c r="F6" s="13" t="s">
        <v>51</v>
      </c>
      <c r="G6" s="13" t="s">
        <v>52</v>
      </c>
    </row>
    <row r="7" ht="20.25" customHeight="1" spans="1:7">
      <c r="A7" s="15" t="s">
        <v>76</v>
      </c>
      <c r="B7" s="15" t="s">
        <v>77</v>
      </c>
      <c r="C7" s="16">
        <v>18120</v>
      </c>
      <c r="D7" s="16"/>
      <c r="E7" s="16"/>
      <c r="F7" s="16"/>
      <c r="G7" s="16">
        <v>18120</v>
      </c>
    </row>
    <row r="8" ht="20.25" customHeight="1" spans="1:7">
      <c r="A8" s="64" t="s">
        <v>78</v>
      </c>
      <c r="B8" s="64" t="s">
        <v>79</v>
      </c>
      <c r="C8" s="16">
        <v>18120</v>
      </c>
      <c r="D8" s="16"/>
      <c r="E8" s="16"/>
      <c r="F8" s="16"/>
      <c r="G8" s="16">
        <v>18120</v>
      </c>
    </row>
    <row r="9" ht="20.25" customHeight="1" spans="1:7">
      <c r="A9" s="65" t="s">
        <v>80</v>
      </c>
      <c r="B9" s="65" t="s">
        <v>79</v>
      </c>
      <c r="C9" s="16">
        <v>18120</v>
      </c>
      <c r="D9" s="16"/>
      <c r="E9" s="16"/>
      <c r="F9" s="16"/>
      <c r="G9" s="16">
        <v>18120</v>
      </c>
    </row>
    <row r="10" ht="20.25" customHeight="1" spans="1:7">
      <c r="A10" s="15" t="s">
        <v>81</v>
      </c>
      <c r="B10" s="15" t="s">
        <v>82</v>
      </c>
      <c r="C10" s="16">
        <v>43085902.5</v>
      </c>
      <c r="D10" s="16">
        <v>40400908.5</v>
      </c>
      <c r="E10" s="16">
        <v>39420208.5</v>
      </c>
      <c r="F10" s="16">
        <v>980700</v>
      </c>
      <c r="G10" s="16">
        <v>2684994</v>
      </c>
    </row>
    <row r="11" ht="20.25" customHeight="1" spans="1:7">
      <c r="A11" s="64" t="s">
        <v>83</v>
      </c>
      <c r="B11" s="64" t="s">
        <v>84</v>
      </c>
      <c r="C11" s="16">
        <v>8702009</v>
      </c>
      <c r="D11" s="16">
        <v>8382009</v>
      </c>
      <c r="E11" s="16">
        <v>7640409</v>
      </c>
      <c r="F11" s="16">
        <v>741600</v>
      </c>
      <c r="G11" s="16">
        <v>320000</v>
      </c>
    </row>
    <row r="12" ht="20.25" customHeight="1" spans="1:7">
      <c r="A12" s="65" t="s">
        <v>85</v>
      </c>
      <c r="B12" s="65" t="s">
        <v>86</v>
      </c>
      <c r="C12" s="16">
        <v>5061215</v>
      </c>
      <c r="D12" s="16">
        <v>4741215</v>
      </c>
      <c r="E12" s="16">
        <v>4359415</v>
      </c>
      <c r="F12" s="16">
        <v>381800</v>
      </c>
      <c r="G12" s="16">
        <v>320000</v>
      </c>
    </row>
    <row r="13" ht="20.25" customHeight="1" spans="1:7">
      <c r="A13" s="65" t="s">
        <v>87</v>
      </c>
      <c r="B13" s="65" t="s">
        <v>88</v>
      </c>
      <c r="C13" s="16">
        <v>1249451</v>
      </c>
      <c r="D13" s="16">
        <v>1249451</v>
      </c>
      <c r="E13" s="16">
        <v>1124251</v>
      </c>
      <c r="F13" s="16">
        <v>125200</v>
      </c>
      <c r="G13" s="16"/>
    </row>
    <row r="14" ht="20.25" customHeight="1" spans="1:7">
      <c r="A14" s="65" t="s">
        <v>89</v>
      </c>
      <c r="B14" s="65" t="s">
        <v>90</v>
      </c>
      <c r="C14" s="16">
        <v>2391343</v>
      </c>
      <c r="D14" s="16">
        <v>2391343</v>
      </c>
      <c r="E14" s="16">
        <v>2156743</v>
      </c>
      <c r="F14" s="16">
        <v>234600</v>
      </c>
      <c r="G14" s="16"/>
    </row>
    <row r="15" ht="20.25" customHeight="1" spans="1:7">
      <c r="A15" s="64" t="s">
        <v>93</v>
      </c>
      <c r="B15" s="64" t="s">
        <v>94</v>
      </c>
      <c r="C15" s="16">
        <v>32138899.5</v>
      </c>
      <c r="D15" s="16">
        <v>32018899.5</v>
      </c>
      <c r="E15" s="16">
        <v>31779799.5</v>
      </c>
      <c r="F15" s="16">
        <v>239100</v>
      </c>
      <c r="G15" s="16">
        <v>120000</v>
      </c>
    </row>
    <row r="16" ht="20.25" customHeight="1" spans="1:7">
      <c r="A16" s="65" t="s">
        <v>95</v>
      </c>
      <c r="B16" s="65" t="s">
        <v>96</v>
      </c>
      <c r="C16" s="16">
        <v>358650</v>
      </c>
      <c r="D16" s="16">
        <v>238650</v>
      </c>
      <c r="E16" s="16"/>
      <c r="F16" s="16">
        <v>238650</v>
      </c>
      <c r="G16" s="16">
        <v>120000</v>
      </c>
    </row>
    <row r="17" ht="20.25" customHeight="1" spans="1:7">
      <c r="A17" s="65" t="s">
        <v>97</v>
      </c>
      <c r="B17" s="65" t="s">
        <v>98</v>
      </c>
      <c r="C17" s="16">
        <v>30680353.5</v>
      </c>
      <c r="D17" s="16">
        <v>30680353.5</v>
      </c>
      <c r="E17" s="16">
        <v>30679903.5</v>
      </c>
      <c r="F17" s="16">
        <v>450</v>
      </c>
      <c r="G17" s="16"/>
    </row>
    <row r="18" ht="20.25" customHeight="1" spans="1:7">
      <c r="A18" s="65" t="s">
        <v>99</v>
      </c>
      <c r="B18" s="65" t="s">
        <v>100</v>
      </c>
      <c r="C18" s="16">
        <v>1099896</v>
      </c>
      <c r="D18" s="16">
        <v>1099896</v>
      </c>
      <c r="E18" s="16">
        <v>1099896</v>
      </c>
      <c r="F18" s="16"/>
      <c r="G18" s="16"/>
    </row>
    <row r="19" ht="20.25" customHeight="1" spans="1:7">
      <c r="A19" s="64" t="s">
        <v>101</v>
      </c>
      <c r="B19" s="64" t="s">
        <v>102</v>
      </c>
      <c r="C19" s="16">
        <v>1000000</v>
      </c>
      <c r="D19" s="16"/>
      <c r="E19" s="16"/>
      <c r="F19" s="16"/>
      <c r="G19" s="16">
        <v>1000000</v>
      </c>
    </row>
    <row r="20" ht="20.25" customHeight="1" spans="1:7">
      <c r="A20" s="65" t="s">
        <v>103</v>
      </c>
      <c r="B20" s="65" t="s">
        <v>104</v>
      </c>
      <c r="C20" s="16">
        <v>1000000</v>
      </c>
      <c r="D20" s="16"/>
      <c r="E20" s="16"/>
      <c r="F20" s="16"/>
      <c r="G20" s="16">
        <v>1000000</v>
      </c>
    </row>
    <row r="21" ht="20.25" customHeight="1" spans="1:7">
      <c r="A21" s="64" t="s">
        <v>105</v>
      </c>
      <c r="B21" s="64" t="s">
        <v>106</v>
      </c>
      <c r="C21" s="16">
        <v>40614</v>
      </c>
      <c r="D21" s="16"/>
      <c r="E21" s="16"/>
      <c r="F21" s="16"/>
      <c r="G21" s="16">
        <v>40614</v>
      </c>
    </row>
    <row r="22" ht="20.25" customHeight="1" spans="1:7">
      <c r="A22" s="65" t="s">
        <v>107</v>
      </c>
      <c r="B22" s="65" t="s">
        <v>108</v>
      </c>
      <c r="C22" s="16">
        <v>40614</v>
      </c>
      <c r="D22" s="16"/>
      <c r="E22" s="16"/>
      <c r="F22" s="16"/>
      <c r="G22" s="16">
        <v>40614</v>
      </c>
    </row>
    <row r="23" ht="20.25" customHeight="1" spans="1:7">
      <c r="A23" s="64" t="s">
        <v>109</v>
      </c>
      <c r="B23" s="64" t="s">
        <v>110</v>
      </c>
      <c r="C23" s="16">
        <v>1204380</v>
      </c>
      <c r="D23" s="16"/>
      <c r="E23" s="16"/>
      <c r="F23" s="16"/>
      <c r="G23" s="16">
        <v>1204380</v>
      </c>
    </row>
    <row r="24" ht="20.25" customHeight="1" spans="1:7">
      <c r="A24" s="65" t="s">
        <v>111</v>
      </c>
      <c r="B24" s="65" t="s">
        <v>110</v>
      </c>
      <c r="C24" s="16">
        <v>1204380</v>
      </c>
      <c r="D24" s="16"/>
      <c r="E24" s="16"/>
      <c r="F24" s="16"/>
      <c r="G24" s="16">
        <v>1204380</v>
      </c>
    </row>
    <row r="25" ht="20.25" customHeight="1" spans="1:7">
      <c r="A25" s="15" t="s">
        <v>112</v>
      </c>
      <c r="B25" s="15" t="s">
        <v>113</v>
      </c>
      <c r="C25" s="16">
        <v>4871390</v>
      </c>
      <c r="D25" s="16">
        <v>1052960</v>
      </c>
      <c r="E25" s="16">
        <v>1052960</v>
      </c>
      <c r="F25" s="16"/>
      <c r="G25" s="16">
        <v>3818430</v>
      </c>
    </row>
    <row r="26" ht="20.25" customHeight="1" spans="1:7">
      <c r="A26" s="64" t="s">
        <v>114</v>
      </c>
      <c r="B26" s="64" t="s">
        <v>115</v>
      </c>
      <c r="C26" s="16">
        <v>3818430</v>
      </c>
      <c r="D26" s="16"/>
      <c r="E26" s="16"/>
      <c r="F26" s="16"/>
      <c r="G26" s="16">
        <v>3818430</v>
      </c>
    </row>
    <row r="27" ht="20.25" customHeight="1" spans="1:7">
      <c r="A27" s="65" t="s">
        <v>116</v>
      </c>
      <c r="B27" s="65" t="s">
        <v>117</v>
      </c>
      <c r="C27" s="16">
        <v>3818430</v>
      </c>
      <c r="D27" s="16"/>
      <c r="E27" s="16"/>
      <c r="F27" s="16"/>
      <c r="G27" s="16">
        <v>3818430</v>
      </c>
    </row>
    <row r="28" ht="20.25" customHeight="1" spans="1:7">
      <c r="A28" s="64" t="s">
        <v>118</v>
      </c>
      <c r="B28" s="64" t="s">
        <v>119</v>
      </c>
      <c r="C28" s="16">
        <v>1052960</v>
      </c>
      <c r="D28" s="16">
        <v>1052960</v>
      </c>
      <c r="E28" s="16">
        <v>1052960</v>
      </c>
      <c r="F28" s="16"/>
      <c r="G28" s="16"/>
    </row>
    <row r="29" ht="20.25" customHeight="1" spans="1:7">
      <c r="A29" s="65" t="s">
        <v>120</v>
      </c>
      <c r="B29" s="65" t="s">
        <v>121</v>
      </c>
      <c r="C29" s="16">
        <v>375363</v>
      </c>
      <c r="D29" s="16">
        <v>375363</v>
      </c>
      <c r="E29" s="16">
        <v>375363</v>
      </c>
      <c r="F29" s="16"/>
      <c r="G29" s="16"/>
    </row>
    <row r="30" ht="20.25" customHeight="1" spans="1:7">
      <c r="A30" s="65" t="s">
        <v>122</v>
      </c>
      <c r="B30" s="65" t="s">
        <v>123</v>
      </c>
      <c r="C30" s="16">
        <v>230839</v>
      </c>
      <c r="D30" s="16">
        <v>230839</v>
      </c>
      <c r="E30" s="16">
        <v>230839</v>
      </c>
      <c r="F30" s="16"/>
      <c r="G30" s="16"/>
    </row>
    <row r="31" ht="20.25" customHeight="1" spans="1:7">
      <c r="A31" s="65" t="s">
        <v>124</v>
      </c>
      <c r="B31" s="65" t="s">
        <v>125</v>
      </c>
      <c r="C31" s="16">
        <v>433008</v>
      </c>
      <c r="D31" s="16">
        <v>433008</v>
      </c>
      <c r="E31" s="16">
        <v>433008</v>
      </c>
      <c r="F31" s="16"/>
      <c r="G31" s="16"/>
    </row>
    <row r="32" ht="20.25" customHeight="1" spans="1:7">
      <c r="A32" s="65" t="s">
        <v>126</v>
      </c>
      <c r="B32" s="65" t="s">
        <v>127</v>
      </c>
      <c r="C32" s="16">
        <v>13750</v>
      </c>
      <c r="D32" s="16">
        <v>13750</v>
      </c>
      <c r="E32" s="16">
        <v>13750</v>
      </c>
      <c r="F32" s="16"/>
      <c r="G32" s="16"/>
    </row>
    <row r="33" ht="20.25" customHeight="1" spans="1:7">
      <c r="A33" s="15" t="s">
        <v>128</v>
      </c>
      <c r="B33" s="15" t="s">
        <v>129</v>
      </c>
      <c r="C33" s="16">
        <v>900924</v>
      </c>
      <c r="D33" s="16">
        <v>900924</v>
      </c>
      <c r="E33" s="16">
        <v>900924</v>
      </c>
      <c r="F33" s="16"/>
      <c r="G33" s="16"/>
    </row>
    <row r="34" ht="20.25" customHeight="1" spans="1:7">
      <c r="A34" s="64" t="s">
        <v>130</v>
      </c>
      <c r="B34" s="64" t="s">
        <v>131</v>
      </c>
      <c r="C34" s="16">
        <v>900924</v>
      </c>
      <c r="D34" s="16">
        <v>900924</v>
      </c>
      <c r="E34" s="16">
        <v>900924</v>
      </c>
      <c r="F34" s="16"/>
      <c r="G34" s="16"/>
    </row>
    <row r="35" ht="20.25" customHeight="1" spans="1:7">
      <c r="A35" s="65" t="s">
        <v>132</v>
      </c>
      <c r="B35" s="65" t="s">
        <v>133</v>
      </c>
      <c r="C35" s="16">
        <v>900924</v>
      </c>
      <c r="D35" s="16">
        <v>900924</v>
      </c>
      <c r="E35" s="16">
        <v>900924</v>
      </c>
      <c r="F35" s="16"/>
      <c r="G35" s="16"/>
    </row>
    <row r="36" ht="20.25" customHeight="1" spans="1:7">
      <c r="A36" s="46" t="s">
        <v>134</v>
      </c>
      <c r="B36" s="46"/>
      <c r="C36" s="47">
        <v>48876336.5</v>
      </c>
      <c r="D36" s="47">
        <v>42354792.5</v>
      </c>
      <c r="E36" s="47">
        <v>41374092.5</v>
      </c>
      <c r="F36" s="47">
        <v>980700</v>
      </c>
      <c r="G36" s="47">
        <v>6521544</v>
      </c>
    </row>
  </sheetData>
  <mergeCells count="7">
    <mergeCell ref="A2:G2"/>
    <mergeCell ref="A3:C3"/>
    <mergeCell ref="A4:B4"/>
    <mergeCell ref="D4:F4"/>
    <mergeCell ref="A36:B36"/>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57"/>
      <c r="B1" s="57"/>
      <c r="C1" s="58"/>
      <c r="D1" s="1"/>
      <c r="E1" s="1"/>
      <c r="F1" s="59" t="s">
        <v>152</v>
      </c>
    </row>
    <row r="2" ht="41.25" customHeight="1" spans="1:6">
      <c r="A2" s="60" t="s">
        <v>153</v>
      </c>
      <c r="B2" s="60"/>
      <c r="C2" s="60"/>
      <c r="D2" s="60"/>
      <c r="E2" s="60"/>
      <c r="F2" s="60"/>
    </row>
    <row r="3" ht="18.75" customHeight="1" spans="1:6">
      <c r="A3" s="4" t="str">
        <f>"单位名称："&amp;"新平彝族傣族自治县人力资源和社会保障局"</f>
        <v>单位名称：新平彝族傣族自治县人力资源和社会保障局</v>
      </c>
      <c r="B3" s="4"/>
      <c r="C3" s="4"/>
      <c r="D3" s="61"/>
      <c r="E3" s="1"/>
      <c r="F3" s="59" t="s">
        <v>29</v>
      </c>
    </row>
    <row r="4" ht="18.75" customHeight="1" spans="1:6">
      <c r="A4" s="12" t="s">
        <v>154</v>
      </c>
      <c r="B4" s="45" t="s">
        <v>155</v>
      </c>
      <c r="C4" s="45" t="s">
        <v>156</v>
      </c>
      <c r="D4" s="45"/>
      <c r="E4" s="45"/>
      <c r="F4" s="45" t="s">
        <v>157</v>
      </c>
    </row>
    <row r="5" ht="18.75" customHeight="1" spans="1:6">
      <c r="A5" s="12"/>
      <c r="B5" s="45"/>
      <c r="C5" s="45" t="s">
        <v>34</v>
      </c>
      <c r="D5" s="45" t="s">
        <v>158</v>
      </c>
      <c r="E5" s="45" t="s">
        <v>159</v>
      </c>
      <c r="F5" s="45"/>
    </row>
    <row r="6" ht="18.75" customHeight="1" spans="1:6">
      <c r="A6" s="62">
        <v>1</v>
      </c>
      <c r="B6" s="63">
        <v>2</v>
      </c>
      <c r="C6" s="62">
        <v>3</v>
      </c>
      <c r="D6" s="62">
        <v>4</v>
      </c>
      <c r="E6" s="62">
        <v>5</v>
      </c>
      <c r="F6" s="62">
        <v>6</v>
      </c>
    </row>
    <row r="7" ht="20.25" customHeight="1" spans="1:6">
      <c r="A7" s="16">
        <v>43000</v>
      </c>
      <c r="B7" s="16"/>
      <c r="C7" s="16">
        <v>29000</v>
      </c>
      <c r="D7" s="16"/>
      <c r="E7" s="16">
        <v>29000</v>
      </c>
      <c r="F7" s="16">
        <v>14000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0"/>
  <sheetViews>
    <sheetView showZeros="0" topLeftCell="A4"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160</v>
      </c>
    </row>
    <row r="2" ht="45" customHeight="1" spans="1:23">
      <c r="A2" s="3" t="s">
        <v>161</v>
      </c>
      <c r="B2" s="3"/>
      <c r="C2" s="3"/>
      <c r="D2" s="3"/>
      <c r="E2" s="3"/>
      <c r="F2" s="3"/>
      <c r="G2" s="3"/>
      <c r="H2" s="3"/>
      <c r="I2" s="3"/>
      <c r="J2" s="3"/>
      <c r="K2" s="3"/>
      <c r="L2" s="52"/>
      <c r="M2" s="52"/>
      <c r="N2" s="52"/>
      <c r="O2" s="52"/>
      <c r="P2" s="52"/>
      <c r="Q2" s="52"/>
      <c r="R2" s="52"/>
      <c r="S2" s="52"/>
      <c r="T2" s="52"/>
      <c r="U2" s="52"/>
      <c r="V2" s="52"/>
      <c r="W2" s="52"/>
    </row>
    <row r="3" ht="18.75" customHeight="1" spans="1:23">
      <c r="A3" s="4" t="str">
        <f>"单位名称："&amp;"新平彝族傣族自治县人力资源和社会保障局"</f>
        <v>单位名称：新平彝族傣族自治县人力资源和社会保障局</v>
      </c>
      <c r="B3" s="4"/>
      <c r="C3" s="4"/>
      <c r="D3" s="4"/>
      <c r="E3" s="4"/>
      <c r="F3" s="4"/>
      <c r="G3" s="4"/>
      <c r="H3" s="53"/>
      <c r="I3" s="53"/>
      <c r="J3" s="53"/>
      <c r="K3" s="53"/>
      <c r="L3" s="5"/>
      <c r="M3" s="5"/>
      <c r="N3" s="5"/>
      <c r="O3" s="5"/>
      <c r="P3" s="5"/>
      <c r="Q3" s="5"/>
      <c r="R3" s="5"/>
      <c r="S3" s="5"/>
      <c r="T3" s="5"/>
      <c r="U3" s="5"/>
      <c r="V3" s="5"/>
      <c r="W3" s="5" t="s">
        <v>29</v>
      </c>
    </row>
    <row r="4" ht="18.75" customHeight="1" spans="1:23">
      <c r="A4" s="54" t="s">
        <v>162</v>
      </c>
      <c r="B4" s="54" t="s">
        <v>163</v>
      </c>
      <c r="C4" s="54" t="s">
        <v>164</v>
      </c>
      <c r="D4" s="54" t="s">
        <v>165</v>
      </c>
      <c r="E4" s="54" t="s">
        <v>166</v>
      </c>
      <c r="F4" s="54" t="s">
        <v>167</v>
      </c>
      <c r="G4" s="54" t="s">
        <v>168</v>
      </c>
      <c r="H4" s="55" t="s">
        <v>32</v>
      </c>
      <c r="I4" s="55" t="s">
        <v>169</v>
      </c>
      <c r="J4" s="54"/>
      <c r="K4" s="54"/>
      <c r="L4" s="54"/>
      <c r="M4" s="54"/>
      <c r="N4" s="54" t="s">
        <v>170</v>
      </c>
      <c r="O4" s="54"/>
      <c r="P4" s="54"/>
      <c r="Q4" s="54" t="s">
        <v>38</v>
      </c>
      <c r="R4" s="54" t="s">
        <v>67</v>
      </c>
      <c r="S4" s="54"/>
      <c r="T4" s="54"/>
      <c r="U4" s="54"/>
      <c r="V4" s="54"/>
      <c r="W4" s="54"/>
    </row>
    <row r="5" ht="18.75" customHeight="1" spans="1:23">
      <c r="A5" s="54"/>
      <c r="B5" s="54"/>
      <c r="C5" s="54"/>
      <c r="D5" s="54"/>
      <c r="E5" s="54"/>
      <c r="F5" s="54"/>
      <c r="G5" s="54"/>
      <c r="H5" s="55" t="s">
        <v>171</v>
      </c>
      <c r="I5" s="55" t="s">
        <v>172</v>
      </c>
      <c r="J5" s="54" t="s">
        <v>36</v>
      </c>
      <c r="K5" s="54" t="s">
        <v>37</v>
      </c>
      <c r="L5" s="54"/>
      <c r="M5" s="54"/>
      <c r="N5" s="54" t="s">
        <v>170</v>
      </c>
      <c r="O5" s="54" t="s">
        <v>36</v>
      </c>
      <c r="P5" s="54" t="s">
        <v>37</v>
      </c>
      <c r="Q5" s="54" t="s">
        <v>38</v>
      </c>
      <c r="R5" s="54" t="s">
        <v>67</v>
      </c>
      <c r="S5" s="54" t="s">
        <v>41</v>
      </c>
      <c r="T5" s="54" t="s">
        <v>42</v>
      </c>
      <c r="U5" s="54" t="s">
        <v>43</v>
      </c>
      <c r="V5" s="54" t="s">
        <v>44</v>
      </c>
      <c r="W5" s="54" t="s">
        <v>45</v>
      </c>
    </row>
    <row r="6" ht="18.75" customHeight="1" spans="1:23">
      <c r="A6" s="54"/>
      <c r="B6" s="54"/>
      <c r="C6" s="54"/>
      <c r="D6" s="54"/>
      <c r="E6" s="54"/>
      <c r="F6" s="54"/>
      <c r="G6" s="54"/>
      <c r="H6" s="55"/>
      <c r="I6" s="55" t="s">
        <v>173</v>
      </c>
      <c r="J6" s="54" t="s">
        <v>174</v>
      </c>
      <c r="K6" s="54" t="s">
        <v>175</v>
      </c>
      <c r="L6" s="54" t="s">
        <v>176</v>
      </c>
      <c r="M6" s="54" t="s">
        <v>177</v>
      </c>
      <c r="N6" s="54" t="s">
        <v>35</v>
      </c>
      <c r="O6" s="54" t="s">
        <v>36</v>
      </c>
      <c r="P6" s="54" t="s">
        <v>37</v>
      </c>
      <c r="Q6" s="54"/>
      <c r="R6" s="54" t="s">
        <v>34</v>
      </c>
      <c r="S6" s="54" t="s">
        <v>41</v>
      </c>
      <c r="T6" s="54" t="s">
        <v>42</v>
      </c>
      <c r="U6" s="54" t="s">
        <v>43</v>
      </c>
      <c r="V6" s="54" t="s">
        <v>44</v>
      </c>
      <c r="W6" s="54" t="s">
        <v>45</v>
      </c>
    </row>
    <row r="7" ht="22.65" customHeight="1" spans="1:23">
      <c r="A7" s="54"/>
      <c r="B7" s="54"/>
      <c r="C7" s="54"/>
      <c r="D7" s="54"/>
      <c r="E7" s="54"/>
      <c r="F7" s="54"/>
      <c r="G7" s="54"/>
      <c r="H7" s="55"/>
      <c r="I7" s="55" t="s">
        <v>34</v>
      </c>
      <c r="J7" s="54"/>
      <c r="K7" s="54"/>
      <c r="L7" s="54"/>
      <c r="M7" s="54"/>
      <c r="N7" s="54"/>
      <c r="O7" s="54"/>
      <c r="P7" s="54"/>
      <c r="Q7" s="54"/>
      <c r="R7" s="54"/>
      <c r="S7" s="54"/>
      <c r="T7" s="54"/>
      <c r="U7" s="54"/>
      <c r="V7" s="54"/>
      <c r="W7" s="54"/>
    </row>
    <row r="8" ht="18.75" customHeight="1" spans="1:23">
      <c r="A8" s="55" t="s">
        <v>46</v>
      </c>
      <c r="B8" s="55">
        <v>2</v>
      </c>
      <c r="C8" s="55">
        <v>3</v>
      </c>
      <c r="D8" s="55">
        <v>4</v>
      </c>
      <c r="E8" s="55">
        <v>5</v>
      </c>
      <c r="F8" s="55">
        <v>6</v>
      </c>
      <c r="G8" s="55">
        <v>7</v>
      </c>
      <c r="H8" s="55">
        <v>8</v>
      </c>
      <c r="I8" s="55">
        <v>9</v>
      </c>
      <c r="J8" s="55">
        <v>10</v>
      </c>
      <c r="K8" s="55">
        <v>11</v>
      </c>
      <c r="L8" s="55">
        <v>12</v>
      </c>
      <c r="M8" s="55">
        <v>13</v>
      </c>
      <c r="N8" s="55">
        <v>14</v>
      </c>
      <c r="O8" s="55">
        <v>15</v>
      </c>
      <c r="P8" s="55">
        <v>16</v>
      </c>
      <c r="Q8" s="55">
        <v>17</v>
      </c>
      <c r="R8" s="55">
        <v>18</v>
      </c>
      <c r="S8" s="55">
        <v>19</v>
      </c>
      <c r="T8" s="55">
        <v>20</v>
      </c>
      <c r="U8" s="55">
        <v>21</v>
      </c>
      <c r="V8" s="55">
        <v>22</v>
      </c>
      <c r="W8" s="55">
        <v>23</v>
      </c>
    </row>
    <row r="9" ht="18.75" customHeight="1" spans="1:23">
      <c r="A9" s="8" t="s">
        <v>56</v>
      </c>
      <c r="B9" s="8"/>
      <c r="C9" s="9"/>
      <c r="D9" s="8"/>
      <c r="E9" s="8"/>
      <c r="F9" s="8"/>
      <c r="G9" s="8"/>
      <c r="H9" s="16">
        <v>42354792.5</v>
      </c>
      <c r="I9" s="16">
        <v>42354792.5</v>
      </c>
      <c r="J9" s="16"/>
      <c r="K9" s="16"/>
      <c r="L9" s="16">
        <v>42354792.5</v>
      </c>
      <c r="M9" s="16"/>
      <c r="N9" s="16"/>
      <c r="O9" s="16"/>
      <c r="P9" s="16"/>
      <c r="Q9" s="16"/>
      <c r="R9" s="16"/>
      <c r="S9" s="16"/>
      <c r="T9" s="16"/>
      <c r="U9" s="16"/>
      <c r="V9" s="16"/>
      <c r="W9" s="16"/>
    </row>
    <row r="10" ht="18.75" customHeight="1" spans="1:23">
      <c r="A10" s="56" t="s">
        <v>56</v>
      </c>
      <c r="B10" s="8" t="s">
        <v>178</v>
      </c>
      <c r="C10" s="9" t="s">
        <v>179</v>
      </c>
      <c r="D10" s="8" t="s">
        <v>85</v>
      </c>
      <c r="E10" s="8" t="s">
        <v>86</v>
      </c>
      <c r="F10" s="8" t="s">
        <v>180</v>
      </c>
      <c r="G10" s="8" t="s">
        <v>181</v>
      </c>
      <c r="H10" s="16">
        <v>45060</v>
      </c>
      <c r="I10" s="16">
        <v>45060</v>
      </c>
      <c r="J10" s="16"/>
      <c r="K10" s="16"/>
      <c r="L10" s="16">
        <v>45060</v>
      </c>
      <c r="M10" s="16"/>
      <c r="N10" s="16"/>
      <c r="O10" s="16"/>
      <c r="P10" s="22"/>
      <c r="Q10" s="16"/>
      <c r="R10" s="16"/>
      <c r="S10" s="16"/>
      <c r="T10" s="16"/>
      <c r="U10" s="16"/>
      <c r="V10" s="16"/>
      <c r="W10" s="16"/>
    </row>
    <row r="11" ht="18.75" customHeight="1" spans="1:23">
      <c r="A11" s="56" t="s">
        <v>56</v>
      </c>
      <c r="B11" s="8" t="s">
        <v>178</v>
      </c>
      <c r="C11" s="9" t="s">
        <v>179</v>
      </c>
      <c r="D11" s="8" t="s">
        <v>85</v>
      </c>
      <c r="E11" s="8" t="s">
        <v>86</v>
      </c>
      <c r="F11" s="8" t="s">
        <v>182</v>
      </c>
      <c r="G11" s="8" t="s">
        <v>183</v>
      </c>
      <c r="H11" s="16">
        <v>7500</v>
      </c>
      <c r="I11" s="16">
        <v>7500</v>
      </c>
      <c r="J11" s="16"/>
      <c r="K11" s="16"/>
      <c r="L11" s="16">
        <v>7500</v>
      </c>
      <c r="M11" s="16"/>
      <c r="N11" s="16"/>
      <c r="O11" s="16"/>
      <c r="P11" s="22"/>
      <c r="Q11" s="16"/>
      <c r="R11" s="16"/>
      <c r="S11" s="16"/>
      <c r="T11" s="16"/>
      <c r="U11" s="16"/>
      <c r="V11" s="16"/>
      <c r="W11" s="16"/>
    </row>
    <row r="12" ht="18.75" customHeight="1" spans="1:23">
      <c r="A12" s="56" t="s">
        <v>56</v>
      </c>
      <c r="B12" s="8" t="s">
        <v>178</v>
      </c>
      <c r="C12" s="9" t="s">
        <v>179</v>
      </c>
      <c r="D12" s="8" t="s">
        <v>85</v>
      </c>
      <c r="E12" s="8" t="s">
        <v>86</v>
      </c>
      <c r="F12" s="8" t="s">
        <v>184</v>
      </c>
      <c r="G12" s="8" t="s">
        <v>185</v>
      </c>
      <c r="H12" s="16">
        <v>17000</v>
      </c>
      <c r="I12" s="16">
        <v>17000</v>
      </c>
      <c r="J12" s="16"/>
      <c r="K12" s="16"/>
      <c r="L12" s="16">
        <v>17000</v>
      </c>
      <c r="M12" s="16"/>
      <c r="N12" s="16"/>
      <c r="O12" s="16"/>
      <c r="P12" s="22"/>
      <c r="Q12" s="16"/>
      <c r="R12" s="16"/>
      <c r="S12" s="16"/>
      <c r="T12" s="16"/>
      <c r="U12" s="16"/>
      <c r="V12" s="16"/>
      <c r="W12" s="16"/>
    </row>
    <row r="13" ht="18.75" customHeight="1" spans="1:23">
      <c r="A13" s="56" t="s">
        <v>56</v>
      </c>
      <c r="B13" s="8" t="s">
        <v>178</v>
      </c>
      <c r="C13" s="9" t="s">
        <v>179</v>
      </c>
      <c r="D13" s="8" t="s">
        <v>85</v>
      </c>
      <c r="E13" s="8" t="s">
        <v>86</v>
      </c>
      <c r="F13" s="8" t="s">
        <v>186</v>
      </c>
      <c r="G13" s="8" t="s">
        <v>187</v>
      </c>
      <c r="H13" s="16">
        <v>2940</v>
      </c>
      <c r="I13" s="16">
        <v>2940</v>
      </c>
      <c r="J13" s="16"/>
      <c r="K13" s="16"/>
      <c r="L13" s="16">
        <v>2940</v>
      </c>
      <c r="M13" s="16"/>
      <c r="N13" s="16"/>
      <c r="O13" s="16"/>
      <c r="P13" s="22"/>
      <c r="Q13" s="16"/>
      <c r="R13" s="16"/>
      <c r="S13" s="16"/>
      <c r="T13" s="16"/>
      <c r="U13" s="16"/>
      <c r="V13" s="16"/>
      <c r="W13" s="16"/>
    </row>
    <row r="14" ht="18.75" customHeight="1" spans="1:23">
      <c r="A14" s="56" t="s">
        <v>56</v>
      </c>
      <c r="B14" s="8" t="s">
        <v>178</v>
      </c>
      <c r="C14" s="9" t="s">
        <v>179</v>
      </c>
      <c r="D14" s="8" t="s">
        <v>85</v>
      </c>
      <c r="E14" s="8" t="s">
        <v>86</v>
      </c>
      <c r="F14" s="8" t="s">
        <v>188</v>
      </c>
      <c r="G14" s="8" t="s">
        <v>189</v>
      </c>
      <c r="H14" s="16">
        <v>30000</v>
      </c>
      <c r="I14" s="16">
        <v>30000</v>
      </c>
      <c r="J14" s="16"/>
      <c r="K14" s="16"/>
      <c r="L14" s="16">
        <v>30000</v>
      </c>
      <c r="M14" s="16"/>
      <c r="N14" s="16"/>
      <c r="O14" s="16"/>
      <c r="P14" s="22"/>
      <c r="Q14" s="16"/>
      <c r="R14" s="16"/>
      <c r="S14" s="16"/>
      <c r="T14" s="16"/>
      <c r="U14" s="16"/>
      <c r="V14" s="16"/>
      <c r="W14" s="16"/>
    </row>
    <row r="15" ht="18.75" customHeight="1" spans="1:23">
      <c r="A15" s="56" t="s">
        <v>56</v>
      </c>
      <c r="B15" s="8" t="s">
        <v>178</v>
      </c>
      <c r="C15" s="9" t="s">
        <v>179</v>
      </c>
      <c r="D15" s="8" t="s">
        <v>85</v>
      </c>
      <c r="E15" s="8" t="s">
        <v>86</v>
      </c>
      <c r="F15" s="8" t="s">
        <v>190</v>
      </c>
      <c r="G15" s="8" t="s">
        <v>191</v>
      </c>
      <c r="H15" s="16">
        <v>3000</v>
      </c>
      <c r="I15" s="16">
        <v>3000</v>
      </c>
      <c r="J15" s="16"/>
      <c r="K15" s="16"/>
      <c r="L15" s="16">
        <v>3000</v>
      </c>
      <c r="M15" s="16"/>
      <c r="N15" s="16"/>
      <c r="O15" s="16"/>
      <c r="P15" s="22"/>
      <c r="Q15" s="16"/>
      <c r="R15" s="16"/>
      <c r="S15" s="16"/>
      <c r="T15" s="16"/>
      <c r="U15" s="16"/>
      <c r="V15" s="16"/>
      <c r="W15" s="16"/>
    </row>
    <row r="16" ht="18.75" customHeight="1" spans="1:23">
      <c r="A16" s="56" t="s">
        <v>56</v>
      </c>
      <c r="B16" s="8" t="s">
        <v>178</v>
      </c>
      <c r="C16" s="9" t="s">
        <v>179</v>
      </c>
      <c r="D16" s="8" t="s">
        <v>85</v>
      </c>
      <c r="E16" s="8" t="s">
        <v>86</v>
      </c>
      <c r="F16" s="8" t="s">
        <v>192</v>
      </c>
      <c r="G16" s="8" t="s">
        <v>193</v>
      </c>
      <c r="H16" s="16">
        <v>4000</v>
      </c>
      <c r="I16" s="16">
        <v>4000</v>
      </c>
      <c r="J16" s="16"/>
      <c r="K16" s="16"/>
      <c r="L16" s="16">
        <v>4000</v>
      </c>
      <c r="M16" s="16"/>
      <c r="N16" s="16"/>
      <c r="O16" s="16"/>
      <c r="P16" s="22"/>
      <c r="Q16" s="16"/>
      <c r="R16" s="16"/>
      <c r="S16" s="16"/>
      <c r="T16" s="16"/>
      <c r="U16" s="16"/>
      <c r="V16" s="16"/>
      <c r="W16" s="16"/>
    </row>
    <row r="17" ht="18.75" customHeight="1" spans="1:23">
      <c r="A17" s="56" t="s">
        <v>56</v>
      </c>
      <c r="B17" s="8" t="s">
        <v>178</v>
      </c>
      <c r="C17" s="9" t="s">
        <v>179</v>
      </c>
      <c r="D17" s="8" t="s">
        <v>85</v>
      </c>
      <c r="E17" s="8" t="s">
        <v>86</v>
      </c>
      <c r="F17" s="8" t="s">
        <v>194</v>
      </c>
      <c r="G17" s="8" t="s">
        <v>195</v>
      </c>
      <c r="H17" s="16">
        <v>30000</v>
      </c>
      <c r="I17" s="16">
        <v>30000</v>
      </c>
      <c r="J17" s="16"/>
      <c r="K17" s="16"/>
      <c r="L17" s="16">
        <v>30000</v>
      </c>
      <c r="M17" s="16"/>
      <c r="N17" s="16"/>
      <c r="O17" s="16"/>
      <c r="P17" s="22"/>
      <c r="Q17" s="16"/>
      <c r="R17" s="16"/>
      <c r="S17" s="16"/>
      <c r="T17" s="16"/>
      <c r="U17" s="16"/>
      <c r="V17" s="16"/>
      <c r="W17" s="16"/>
    </row>
    <row r="18" ht="18.75" customHeight="1" spans="1:23">
      <c r="A18" s="56" t="s">
        <v>56</v>
      </c>
      <c r="B18" s="8" t="s">
        <v>178</v>
      </c>
      <c r="C18" s="9" t="s">
        <v>179</v>
      </c>
      <c r="D18" s="8" t="s">
        <v>85</v>
      </c>
      <c r="E18" s="8" t="s">
        <v>86</v>
      </c>
      <c r="F18" s="8" t="s">
        <v>196</v>
      </c>
      <c r="G18" s="8" t="s">
        <v>197</v>
      </c>
      <c r="H18" s="16">
        <v>41700</v>
      </c>
      <c r="I18" s="16">
        <v>41700</v>
      </c>
      <c r="J18" s="16"/>
      <c r="K18" s="16"/>
      <c r="L18" s="16">
        <v>41700</v>
      </c>
      <c r="M18" s="16"/>
      <c r="N18" s="16"/>
      <c r="O18" s="16"/>
      <c r="P18" s="22"/>
      <c r="Q18" s="16"/>
      <c r="R18" s="16"/>
      <c r="S18" s="16"/>
      <c r="T18" s="16"/>
      <c r="U18" s="16"/>
      <c r="V18" s="16"/>
      <c r="W18" s="16"/>
    </row>
    <row r="19" ht="18.75" customHeight="1" spans="1:23">
      <c r="A19" s="56" t="s">
        <v>56</v>
      </c>
      <c r="B19" s="8" t="s">
        <v>198</v>
      </c>
      <c r="C19" s="9" t="s">
        <v>199</v>
      </c>
      <c r="D19" s="8" t="s">
        <v>85</v>
      </c>
      <c r="E19" s="8" t="s">
        <v>86</v>
      </c>
      <c r="F19" s="8" t="s">
        <v>200</v>
      </c>
      <c r="G19" s="8" t="s">
        <v>201</v>
      </c>
      <c r="H19" s="16">
        <v>614472</v>
      </c>
      <c r="I19" s="16">
        <v>614472</v>
      </c>
      <c r="J19" s="16"/>
      <c r="K19" s="16"/>
      <c r="L19" s="16">
        <v>614472</v>
      </c>
      <c r="M19" s="16"/>
      <c r="N19" s="16"/>
      <c r="O19" s="16"/>
      <c r="P19" s="22"/>
      <c r="Q19" s="16"/>
      <c r="R19" s="16"/>
      <c r="S19" s="16"/>
      <c r="T19" s="16"/>
      <c r="U19" s="16"/>
      <c r="V19" s="16"/>
      <c r="W19" s="16"/>
    </row>
    <row r="20" ht="18.75" customHeight="1" spans="1:23">
      <c r="A20" s="56" t="s">
        <v>56</v>
      </c>
      <c r="B20" s="8" t="s">
        <v>198</v>
      </c>
      <c r="C20" s="9" t="s">
        <v>199</v>
      </c>
      <c r="D20" s="8" t="s">
        <v>85</v>
      </c>
      <c r="E20" s="8" t="s">
        <v>86</v>
      </c>
      <c r="F20" s="8" t="s">
        <v>202</v>
      </c>
      <c r="G20" s="8" t="s">
        <v>203</v>
      </c>
      <c r="H20" s="16">
        <v>740724</v>
      </c>
      <c r="I20" s="16">
        <v>740724</v>
      </c>
      <c r="J20" s="16"/>
      <c r="K20" s="16"/>
      <c r="L20" s="16">
        <v>740724</v>
      </c>
      <c r="M20" s="16"/>
      <c r="N20" s="16"/>
      <c r="O20" s="16"/>
      <c r="P20" s="22"/>
      <c r="Q20" s="16"/>
      <c r="R20" s="16"/>
      <c r="S20" s="16"/>
      <c r="T20" s="16"/>
      <c r="U20" s="16"/>
      <c r="V20" s="16"/>
      <c r="W20" s="16"/>
    </row>
    <row r="21" ht="18.75" customHeight="1" spans="1:23">
      <c r="A21" s="56" t="s">
        <v>56</v>
      </c>
      <c r="B21" s="8" t="s">
        <v>204</v>
      </c>
      <c r="C21" s="9" t="s">
        <v>205</v>
      </c>
      <c r="D21" s="8" t="s">
        <v>85</v>
      </c>
      <c r="E21" s="8" t="s">
        <v>86</v>
      </c>
      <c r="F21" s="8" t="s">
        <v>200</v>
      </c>
      <c r="G21" s="8" t="s">
        <v>201</v>
      </c>
      <c r="H21" s="16">
        <v>1042056</v>
      </c>
      <c r="I21" s="16">
        <v>1042056</v>
      </c>
      <c r="J21" s="16"/>
      <c r="K21" s="16"/>
      <c r="L21" s="16">
        <v>1042056</v>
      </c>
      <c r="M21" s="16"/>
      <c r="N21" s="16"/>
      <c r="O21" s="16"/>
      <c r="P21" s="22"/>
      <c r="Q21" s="16"/>
      <c r="R21" s="16"/>
      <c r="S21" s="16"/>
      <c r="T21" s="16"/>
      <c r="U21" s="16"/>
      <c r="V21" s="16"/>
      <c r="W21" s="16"/>
    </row>
    <row r="22" ht="18.75" customHeight="1" spans="1:23">
      <c r="A22" s="56" t="s">
        <v>56</v>
      </c>
      <c r="B22" s="8" t="s">
        <v>204</v>
      </c>
      <c r="C22" s="9" t="s">
        <v>205</v>
      </c>
      <c r="D22" s="8" t="s">
        <v>85</v>
      </c>
      <c r="E22" s="8" t="s">
        <v>86</v>
      </c>
      <c r="F22" s="8" t="s">
        <v>202</v>
      </c>
      <c r="G22" s="8" t="s">
        <v>203</v>
      </c>
      <c r="H22" s="16">
        <v>115656</v>
      </c>
      <c r="I22" s="16">
        <v>115656</v>
      </c>
      <c r="J22" s="16"/>
      <c r="K22" s="16"/>
      <c r="L22" s="16">
        <v>115656</v>
      </c>
      <c r="M22" s="16"/>
      <c r="N22" s="16"/>
      <c r="O22" s="16"/>
      <c r="P22" s="22"/>
      <c r="Q22" s="16"/>
      <c r="R22" s="16"/>
      <c r="S22" s="16"/>
      <c r="T22" s="16"/>
      <c r="U22" s="16"/>
      <c r="V22" s="16"/>
      <c r="W22" s="16"/>
    </row>
    <row r="23" ht="18.75" customHeight="1" spans="1:23">
      <c r="A23" s="56" t="s">
        <v>56</v>
      </c>
      <c r="B23" s="8" t="s">
        <v>204</v>
      </c>
      <c r="C23" s="9" t="s">
        <v>205</v>
      </c>
      <c r="D23" s="8" t="s">
        <v>85</v>
      </c>
      <c r="E23" s="8" t="s">
        <v>86</v>
      </c>
      <c r="F23" s="8" t="s">
        <v>206</v>
      </c>
      <c r="G23" s="8" t="s">
        <v>207</v>
      </c>
      <c r="H23" s="16">
        <v>369360</v>
      </c>
      <c r="I23" s="16">
        <v>369360</v>
      </c>
      <c r="J23" s="16"/>
      <c r="K23" s="16"/>
      <c r="L23" s="16">
        <v>369360</v>
      </c>
      <c r="M23" s="16"/>
      <c r="N23" s="16"/>
      <c r="O23" s="16"/>
      <c r="P23" s="22"/>
      <c r="Q23" s="16"/>
      <c r="R23" s="16"/>
      <c r="S23" s="16"/>
      <c r="T23" s="16"/>
      <c r="U23" s="16"/>
      <c r="V23" s="16"/>
      <c r="W23" s="16"/>
    </row>
    <row r="24" ht="18.75" customHeight="1" spans="1:23">
      <c r="A24" s="56" t="s">
        <v>56</v>
      </c>
      <c r="B24" s="8" t="s">
        <v>204</v>
      </c>
      <c r="C24" s="9" t="s">
        <v>205</v>
      </c>
      <c r="D24" s="8" t="s">
        <v>85</v>
      </c>
      <c r="E24" s="8" t="s">
        <v>86</v>
      </c>
      <c r="F24" s="8" t="s">
        <v>206</v>
      </c>
      <c r="G24" s="8" t="s">
        <v>207</v>
      </c>
      <c r="H24" s="16">
        <v>720000</v>
      </c>
      <c r="I24" s="16">
        <v>720000</v>
      </c>
      <c r="J24" s="16"/>
      <c r="K24" s="16"/>
      <c r="L24" s="16">
        <v>720000</v>
      </c>
      <c r="M24" s="16"/>
      <c r="N24" s="16"/>
      <c r="O24" s="16"/>
      <c r="P24" s="22"/>
      <c r="Q24" s="16"/>
      <c r="R24" s="16"/>
      <c r="S24" s="16"/>
      <c r="T24" s="16"/>
      <c r="U24" s="16"/>
      <c r="V24" s="16"/>
      <c r="W24" s="16"/>
    </row>
    <row r="25" ht="18.75" customHeight="1" spans="1:23">
      <c r="A25" s="56" t="s">
        <v>56</v>
      </c>
      <c r="B25" s="8" t="s">
        <v>208</v>
      </c>
      <c r="C25" s="9" t="s">
        <v>209</v>
      </c>
      <c r="D25" s="8" t="s">
        <v>85</v>
      </c>
      <c r="E25" s="8" t="s">
        <v>86</v>
      </c>
      <c r="F25" s="8" t="s">
        <v>210</v>
      </c>
      <c r="G25" s="8" t="s">
        <v>211</v>
      </c>
      <c r="H25" s="16">
        <v>18739</v>
      </c>
      <c r="I25" s="16">
        <v>18739</v>
      </c>
      <c r="J25" s="16"/>
      <c r="K25" s="16"/>
      <c r="L25" s="16">
        <v>18739</v>
      </c>
      <c r="M25" s="16"/>
      <c r="N25" s="16"/>
      <c r="O25" s="16"/>
      <c r="P25" s="22"/>
      <c r="Q25" s="16"/>
      <c r="R25" s="16"/>
      <c r="S25" s="16"/>
      <c r="T25" s="16"/>
      <c r="U25" s="16"/>
      <c r="V25" s="16"/>
      <c r="W25" s="16"/>
    </row>
    <row r="26" ht="18.75" customHeight="1" spans="1:23">
      <c r="A26" s="56" t="s">
        <v>56</v>
      </c>
      <c r="B26" s="8" t="s">
        <v>208</v>
      </c>
      <c r="C26" s="9" t="s">
        <v>209</v>
      </c>
      <c r="D26" s="8" t="s">
        <v>99</v>
      </c>
      <c r="E26" s="8" t="s">
        <v>100</v>
      </c>
      <c r="F26" s="8" t="s">
        <v>212</v>
      </c>
      <c r="G26" s="8" t="s">
        <v>213</v>
      </c>
      <c r="H26" s="16">
        <v>665179</v>
      </c>
      <c r="I26" s="16">
        <v>665179</v>
      </c>
      <c r="J26" s="16"/>
      <c r="K26" s="16"/>
      <c r="L26" s="16">
        <v>665179</v>
      </c>
      <c r="M26" s="16"/>
      <c r="N26" s="16"/>
      <c r="O26" s="16"/>
      <c r="P26" s="22"/>
      <c r="Q26" s="16"/>
      <c r="R26" s="16"/>
      <c r="S26" s="16"/>
      <c r="T26" s="16"/>
      <c r="U26" s="16"/>
      <c r="V26" s="16"/>
      <c r="W26" s="16"/>
    </row>
    <row r="27" ht="18.75" customHeight="1" spans="1:23">
      <c r="A27" s="56" t="s">
        <v>56</v>
      </c>
      <c r="B27" s="8" t="s">
        <v>208</v>
      </c>
      <c r="C27" s="9" t="s">
        <v>209</v>
      </c>
      <c r="D27" s="8" t="s">
        <v>120</v>
      </c>
      <c r="E27" s="8" t="s">
        <v>121</v>
      </c>
      <c r="F27" s="8" t="s">
        <v>214</v>
      </c>
      <c r="G27" s="8" t="s">
        <v>215</v>
      </c>
      <c r="H27" s="16">
        <v>10989</v>
      </c>
      <c r="I27" s="16">
        <v>10989</v>
      </c>
      <c r="J27" s="16"/>
      <c r="K27" s="16"/>
      <c r="L27" s="16">
        <v>10989</v>
      </c>
      <c r="M27" s="16"/>
      <c r="N27" s="16"/>
      <c r="O27" s="16"/>
      <c r="P27" s="22"/>
      <c r="Q27" s="16"/>
      <c r="R27" s="16"/>
      <c r="S27" s="16"/>
      <c r="T27" s="16"/>
      <c r="U27" s="16"/>
      <c r="V27" s="16"/>
      <c r="W27" s="16"/>
    </row>
    <row r="28" ht="18.75" customHeight="1" spans="1:23">
      <c r="A28" s="56" t="s">
        <v>56</v>
      </c>
      <c r="B28" s="8" t="s">
        <v>208</v>
      </c>
      <c r="C28" s="9" t="s">
        <v>209</v>
      </c>
      <c r="D28" s="8" t="s">
        <v>120</v>
      </c>
      <c r="E28" s="8" t="s">
        <v>121</v>
      </c>
      <c r="F28" s="8" t="s">
        <v>214</v>
      </c>
      <c r="G28" s="8" t="s">
        <v>215</v>
      </c>
      <c r="H28" s="16">
        <v>122881</v>
      </c>
      <c r="I28" s="16">
        <v>122881</v>
      </c>
      <c r="J28" s="16"/>
      <c r="K28" s="16"/>
      <c r="L28" s="16">
        <v>122881</v>
      </c>
      <c r="M28" s="16"/>
      <c r="N28" s="16"/>
      <c r="O28" s="16"/>
      <c r="P28" s="22"/>
      <c r="Q28" s="16"/>
      <c r="R28" s="16"/>
      <c r="S28" s="16"/>
      <c r="T28" s="16"/>
      <c r="U28" s="16"/>
      <c r="V28" s="16"/>
      <c r="W28" s="16"/>
    </row>
    <row r="29" ht="18.75" customHeight="1" spans="1:23">
      <c r="A29" s="56" t="s">
        <v>56</v>
      </c>
      <c r="B29" s="8" t="s">
        <v>208</v>
      </c>
      <c r="C29" s="9" t="s">
        <v>209</v>
      </c>
      <c r="D29" s="8" t="s">
        <v>122</v>
      </c>
      <c r="E29" s="8" t="s">
        <v>123</v>
      </c>
      <c r="F29" s="8" t="s">
        <v>214</v>
      </c>
      <c r="G29" s="8" t="s">
        <v>215</v>
      </c>
      <c r="H29" s="16">
        <v>222181</v>
      </c>
      <c r="I29" s="16">
        <v>222181</v>
      </c>
      <c r="J29" s="16"/>
      <c r="K29" s="16"/>
      <c r="L29" s="16">
        <v>222181</v>
      </c>
      <c r="M29" s="16"/>
      <c r="N29" s="16"/>
      <c r="O29" s="16"/>
      <c r="P29" s="22"/>
      <c r="Q29" s="16"/>
      <c r="R29" s="16"/>
      <c r="S29" s="16"/>
      <c r="T29" s="16"/>
      <c r="U29" s="16"/>
      <c r="V29" s="16"/>
      <c r="W29" s="16"/>
    </row>
    <row r="30" ht="18.75" customHeight="1" spans="1:23">
      <c r="A30" s="56" t="s">
        <v>56</v>
      </c>
      <c r="B30" s="8" t="s">
        <v>208</v>
      </c>
      <c r="C30" s="9" t="s">
        <v>209</v>
      </c>
      <c r="D30" s="8" t="s">
        <v>122</v>
      </c>
      <c r="E30" s="8" t="s">
        <v>123</v>
      </c>
      <c r="F30" s="8" t="s">
        <v>214</v>
      </c>
      <c r="G30" s="8" t="s">
        <v>215</v>
      </c>
      <c r="H30" s="16">
        <v>8658</v>
      </c>
      <c r="I30" s="16">
        <v>8658</v>
      </c>
      <c r="J30" s="16"/>
      <c r="K30" s="16"/>
      <c r="L30" s="16">
        <v>8658</v>
      </c>
      <c r="M30" s="16"/>
      <c r="N30" s="16"/>
      <c r="O30" s="16"/>
      <c r="P30" s="22"/>
      <c r="Q30" s="16"/>
      <c r="R30" s="16"/>
      <c r="S30" s="16"/>
      <c r="T30" s="16"/>
      <c r="U30" s="16"/>
      <c r="V30" s="16"/>
      <c r="W30" s="16"/>
    </row>
    <row r="31" ht="18.75" customHeight="1" spans="1:23">
      <c r="A31" s="56" t="s">
        <v>56</v>
      </c>
      <c r="B31" s="8" t="s">
        <v>208</v>
      </c>
      <c r="C31" s="9" t="s">
        <v>209</v>
      </c>
      <c r="D31" s="8" t="s">
        <v>124</v>
      </c>
      <c r="E31" s="8" t="s">
        <v>125</v>
      </c>
      <c r="F31" s="8" t="s">
        <v>216</v>
      </c>
      <c r="G31" s="8" t="s">
        <v>217</v>
      </c>
      <c r="H31" s="16">
        <v>244384</v>
      </c>
      <c r="I31" s="16">
        <v>244384</v>
      </c>
      <c r="J31" s="16"/>
      <c r="K31" s="16"/>
      <c r="L31" s="16">
        <v>244384</v>
      </c>
      <c r="M31" s="16"/>
      <c r="N31" s="16"/>
      <c r="O31" s="16"/>
      <c r="P31" s="22"/>
      <c r="Q31" s="16"/>
      <c r="R31" s="16"/>
      <c r="S31" s="16"/>
      <c r="T31" s="16"/>
      <c r="U31" s="16"/>
      <c r="V31" s="16"/>
      <c r="W31" s="16"/>
    </row>
    <row r="32" ht="18.75" customHeight="1" spans="1:23">
      <c r="A32" s="56" t="s">
        <v>56</v>
      </c>
      <c r="B32" s="8" t="s">
        <v>208</v>
      </c>
      <c r="C32" s="9" t="s">
        <v>209</v>
      </c>
      <c r="D32" s="8" t="s">
        <v>126</v>
      </c>
      <c r="E32" s="8" t="s">
        <v>127</v>
      </c>
      <c r="F32" s="8" t="s">
        <v>210</v>
      </c>
      <c r="G32" s="8" t="s">
        <v>211</v>
      </c>
      <c r="H32" s="16">
        <v>8315</v>
      </c>
      <c r="I32" s="16">
        <v>8315</v>
      </c>
      <c r="J32" s="16"/>
      <c r="K32" s="16"/>
      <c r="L32" s="16">
        <v>8315</v>
      </c>
      <c r="M32" s="16"/>
      <c r="N32" s="16"/>
      <c r="O32" s="16"/>
      <c r="P32" s="22"/>
      <c r="Q32" s="16"/>
      <c r="R32" s="16"/>
      <c r="S32" s="16"/>
      <c r="T32" s="16"/>
      <c r="U32" s="16"/>
      <c r="V32" s="16"/>
      <c r="W32" s="16"/>
    </row>
    <row r="33" ht="18.75" customHeight="1" spans="1:23">
      <c r="A33" s="56" t="s">
        <v>56</v>
      </c>
      <c r="B33" s="8" t="s">
        <v>218</v>
      </c>
      <c r="C33" s="9" t="s">
        <v>133</v>
      </c>
      <c r="D33" s="8" t="s">
        <v>132</v>
      </c>
      <c r="E33" s="8" t="s">
        <v>133</v>
      </c>
      <c r="F33" s="8" t="s">
        <v>219</v>
      </c>
      <c r="G33" s="8" t="s">
        <v>133</v>
      </c>
      <c r="H33" s="16">
        <v>524952</v>
      </c>
      <c r="I33" s="16">
        <v>524952</v>
      </c>
      <c r="J33" s="16"/>
      <c r="K33" s="16"/>
      <c r="L33" s="16">
        <v>524952</v>
      </c>
      <c r="M33" s="16"/>
      <c r="N33" s="16"/>
      <c r="O33" s="16"/>
      <c r="P33" s="22"/>
      <c r="Q33" s="16"/>
      <c r="R33" s="16"/>
      <c r="S33" s="16"/>
      <c r="T33" s="16"/>
      <c r="U33" s="16"/>
      <c r="V33" s="16"/>
      <c r="W33" s="16"/>
    </row>
    <row r="34" ht="18.75" customHeight="1" spans="1:23">
      <c r="A34" s="56" t="s">
        <v>56</v>
      </c>
      <c r="B34" s="8" t="s">
        <v>220</v>
      </c>
      <c r="C34" s="9" t="s">
        <v>221</v>
      </c>
      <c r="D34" s="8" t="s">
        <v>85</v>
      </c>
      <c r="E34" s="8" t="s">
        <v>86</v>
      </c>
      <c r="F34" s="8" t="s">
        <v>222</v>
      </c>
      <c r="G34" s="8" t="s">
        <v>223</v>
      </c>
      <c r="H34" s="16">
        <v>29000</v>
      </c>
      <c r="I34" s="16">
        <v>29000</v>
      </c>
      <c r="J34" s="16"/>
      <c r="K34" s="16"/>
      <c r="L34" s="16">
        <v>29000</v>
      </c>
      <c r="M34" s="16"/>
      <c r="N34" s="16"/>
      <c r="O34" s="16"/>
      <c r="P34" s="22"/>
      <c r="Q34" s="16"/>
      <c r="R34" s="16"/>
      <c r="S34" s="16"/>
      <c r="T34" s="16"/>
      <c r="U34" s="16"/>
      <c r="V34" s="16"/>
      <c r="W34" s="16"/>
    </row>
    <row r="35" ht="18.75" customHeight="1" spans="1:23">
      <c r="A35" s="56" t="s">
        <v>56</v>
      </c>
      <c r="B35" s="8" t="s">
        <v>224</v>
      </c>
      <c r="C35" s="9" t="s">
        <v>225</v>
      </c>
      <c r="D35" s="8" t="s">
        <v>85</v>
      </c>
      <c r="E35" s="8" t="s">
        <v>86</v>
      </c>
      <c r="F35" s="8" t="s">
        <v>226</v>
      </c>
      <c r="G35" s="8" t="s">
        <v>227</v>
      </c>
      <c r="H35" s="16">
        <v>108000</v>
      </c>
      <c r="I35" s="16">
        <v>108000</v>
      </c>
      <c r="J35" s="16"/>
      <c r="K35" s="16"/>
      <c r="L35" s="16">
        <v>108000</v>
      </c>
      <c r="M35" s="16"/>
      <c r="N35" s="16"/>
      <c r="O35" s="16"/>
      <c r="P35" s="22"/>
      <c r="Q35" s="16"/>
      <c r="R35" s="16"/>
      <c r="S35" s="16"/>
      <c r="T35" s="16"/>
      <c r="U35" s="16"/>
      <c r="V35" s="16"/>
      <c r="W35" s="16"/>
    </row>
    <row r="36" ht="18.75" customHeight="1" spans="1:23">
      <c r="A36" s="56" t="s">
        <v>56</v>
      </c>
      <c r="B36" s="8" t="s">
        <v>228</v>
      </c>
      <c r="C36" s="9" t="s">
        <v>229</v>
      </c>
      <c r="D36" s="8" t="s">
        <v>85</v>
      </c>
      <c r="E36" s="8" t="s">
        <v>86</v>
      </c>
      <c r="F36" s="8" t="s">
        <v>230</v>
      </c>
      <c r="G36" s="8" t="s">
        <v>229</v>
      </c>
      <c r="H36" s="16">
        <v>57600</v>
      </c>
      <c r="I36" s="16">
        <v>57600</v>
      </c>
      <c r="J36" s="16"/>
      <c r="K36" s="16"/>
      <c r="L36" s="16">
        <v>57600</v>
      </c>
      <c r="M36" s="16"/>
      <c r="N36" s="16"/>
      <c r="O36" s="16"/>
      <c r="P36" s="22"/>
      <c r="Q36" s="16"/>
      <c r="R36" s="16"/>
      <c r="S36" s="16"/>
      <c r="T36" s="16"/>
      <c r="U36" s="16"/>
      <c r="V36" s="16"/>
      <c r="W36" s="16"/>
    </row>
    <row r="37" ht="18.75" customHeight="1" spans="1:23">
      <c r="A37" s="56" t="s">
        <v>56</v>
      </c>
      <c r="B37" s="8" t="s">
        <v>231</v>
      </c>
      <c r="C37" s="9" t="s">
        <v>157</v>
      </c>
      <c r="D37" s="8" t="s">
        <v>85</v>
      </c>
      <c r="E37" s="8" t="s">
        <v>86</v>
      </c>
      <c r="F37" s="8" t="s">
        <v>232</v>
      </c>
      <c r="G37" s="8" t="s">
        <v>157</v>
      </c>
      <c r="H37" s="16">
        <v>6000</v>
      </c>
      <c r="I37" s="16">
        <v>6000</v>
      </c>
      <c r="J37" s="16"/>
      <c r="K37" s="16"/>
      <c r="L37" s="16">
        <v>6000</v>
      </c>
      <c r="M37" s="16"/>
      <c r="N37" s="16"/>
      <c r="O37" s="16"/>
      <c r="P37" s="22"/>
      <c r="Q37" s="16"/>
      <c r="R37" s="16"/>
      <c r="S37" s="16"/>
      <c r="T37" s="16"/>
      <c r="U37" s="16"/>
      <c r="V37" s="16"/>
      <c r="W37" s="16"/>
    </row>
    <row r="38" ht="18.75" customHeight="1" spans="1:23">
      <c r="A38" s="56" t="s">
        <v>56</v>
      </c>
      <c r="B38" s="8" t="s">
        <v>233</v>
      </c>
      <c r="C38" s="9" t="s">
        <v>234</v>
      </c>
      <c r="D38" s="8" t="s">
        <v>85</v>
      </c>
      <c r="E38" s="8" t="s">
        <v>86</v>
      </c>
      <c r="F38" s="8" t="s">
        <v>235</v>
      </c>
      <c r="G38" s="8" t="s">
        <v>236</v>
      </c>
      <c r="H38" s="16">
        <v>214608</v>
      </c>
      <c r="I38" s="16">
        <v>214608</v>
      </c>
      <c r="J38" s="16"/>
      <c r="K38" s="16"/>
      <c r="L38" s="16">
        <v>214608</v>
      </c>
      <c r="M38" s="16"/>
      <c r="N38" s="16"/>
      <c r="O38" s="16"/>
      <c r="P38" s="22"/>
      <c r="Q38" s="16"/>
      <c r="R38" s="16"/>
      <c r="S38" s="16"/>
      <c r="T38" s="16"/>
      <c r="U38" s="16"/>
      <c r="V38" s="16"/>
      <c r="W38" s="16"/>
    </row>
    <row r="39" ht="18.75" customHeight="1" spans="1:23">
      <c r="A39" s="56" t="s">
        <v>56</v>
      </c>
      <c r="B39" s="8" t="s">
        <v>237</v>
      </c>
      <c r="C39" s="9" t="s">
        <v>238</v>
      </c>
      <c r="D39" s="8" t="s">
        <v>85</v>
      </c>
      <c r="E39" s="8" t="s">
        <v>86</v>
      </c>
      <c r="F39" s="8" t="s">
        <v>206</v>
      </c>
      <c r="G39" s="8" t="s">
        <v>207</v>
      </c>
      <c r="H39" s="16">
        <v>432000</v>
      </c>
      <c r="I39" s="16">
        <v>432000</v>
      </c>
      <c r="J39" s="16"/>
      <c r="K39" s="16"/>
      <c r="L39" s="16">
        <v>432000</v>
      </c>
      <c r="M39" s="16"/>
      <c r="N39" s="16"/>
      <c r="O39" s="16"/>
      <c r="P39" s="22"/>
      <c r="Q39" s="16"/>
      <c r="R39" s="16"/>
      <c r="S39" s="16"/>
      <c r="T39" s="16"/>
      <c r="U39" s="16"/>
      <c r="V39" s="16"/>
      <c r="W39" s="16"/>
    </row>
    <row r="40" ht="18.75" customHeight="1" spans="1:23">
      <c r="A40" s="56" t="s">
        <v>56</v>
      </c>
      <c r="B40" s="8" t="s">
        <v>239</v>
      </c>
      <c r="C40" s="9" t="s">
        <v>240</v>
      </c>
      <c r="D40" s="8" t="s">
        <v>95</v>
      </c>
      <c r="E40" s="8" t="s">
        <v>96</v>
      </c>
      <c r="F40" s="8" t="s">
        <v>241</v>
      </c>
      <c r="G40" s="8" t="s">
        <v>242</v>
      </c>
      <c r="H40" s="16">
        <v>1760</v>
      </c>
      <c r="I40" s="16">
        <v>1760</v>
      </c>
      <c r="J40" s="16"/>
      <c r="K40" s="16"/>
      <c r="L40" s="16">
        <v>1760</v>
      </c>
      <c r="M40" s="16"/>
      <c r="N40" s="16"/>
      <c r="O40" s="16"/>
      <c r="P40" s="22"/>
      <c r="Q40" s="16"/>
      <c r="R40" s="16"/>
      <c r="S40" s="16"/>
      <c r="T40" s="16"/>
      <c r="U40" s="16"/>
      <c r="V40" s="16"/>
      <c r="W40" s="16"/>
    </row>
    <row r="41" ht="18.75" customHeight="1" spans="1:23">
      <c r="A41" s="56" t="s">
        <v>56</v>
      </c>
      <c r="B41" s="8" t="s">
        <v>239</v>
      </c>
      <c r="C41" s="9" t="s">
        <v>240</v>
      </c>
      <c r="D41" s="8" t="s">
        <v>95</v>
      </c>
      <c r="E41" s="8" t="s">
        <v>96</v>
      </c>
      <c r="F41" s="8" t="s">
        <v>243</v>
      </c>
      <c r="G41" s="8" t="s">
        <v>244</v>
      </c>
      <c r="H41" s="16">
        <v>4390</v>
      </c>
      <c r="I41" s="16">
        <v>4390</v>
      </c>
      <c r="J41" s="16"/>
      <c r="K41" s="16"/>
      <c r="L41" s="16">
        <v>4390</v>
      </c>
      <c r="M41" s="16"/>
      <c r="N41" s="16"/>
      <c r="O41" s="16"/>
      <c r="P41" s="22"/>
      <c r="Q41" s="16"/>
      <c r="R41" s="16"/>
      <c r="S41" s="16"/>
      <c r="T41" s="16"/>
      <c r="U41" s="16"/>
      <c r="V41" s="16"/>
      <c r="W41" s="16"/>
    </row>
    <row r="42" ht="18.75" customHeight="1" spans="1:23">
      <c r="A42" s="56" t="s">
        <v>56</v>
      </c>
      <c r="B42" s="8" t="s">
        <v>239</v>
      </c>
      <c r="C42" s="9" t="s">
        <v>240</v>
      </c>
      <c r="D42" s="8" t="s">
        <v>97</v>
      </c>
      <c r="E42" s="8" t="s">
        <v>98</v>
      </c>
      <c r="F42" s="8" t="s">
        <v>243</v>
      </c>
      <c r="G42" s="8" t="s">
        <v>244</v>
      </c>
      <c r="H42" s="16">
        <v>450</v>
      </c>
      <c r="I42" s="16">
        <v>450</v>
      </c>
      <c r="J42" s="16"/>
      <c r="K42" s="16"/>
      <c r="L42" s="16">
        <v>450</v>
      </c>
      <c r="M42" s="16"/>
      <c r="N42" s="16"/>
      <c r="O42" s="16"/>
      <c r="P42" s="22"/>
      <c r="Q42" s="16"/>
      <c r="R42" s="16"/>
      <c r="S42" s="16"/>
      <c r="T42" s="16"/>
      <c r="U42" s="16"/>
      <c r="V42" s="16"/>
      <c r="W42" s="16"/>
    </row>
    <row r="43" ht="18.75" customHeight="1" spans="1:23">
      <c r="A43" s="56" t="s">
        <v>56</v>
      </c>
      <c r="B43" s="8" t="s">
        <v>245</v>
      </c>
      <c r="C43" s="9" t="s">
        <v>246</v>
      </c>
      <c r="D43" s="8" t="s">
        <v>85</v>
      </c>
      <c r="E43" s="8" t="s">
        <v>86</v>
      </c>
      <c r="F43" s="8" t="s">
        <v>247</v>
      </c>
      <c r="G43" s="8" t="s">
        <v>248</v>
      </c>
      <c r="H43" s="16">
        <v>91800</v>
      </c>
      <c r="I43" s="16">
        <v>91800</v>
      </c>
      <c r="J43" s="16"/>
      <c r="K43" s="16"/>
      <c r="L43" s="16">
        <v>91800</v>
      </c>
      <c r="M43" s="16"/>
      <c r="N43" s="16"/>
      <c r="O43" s="16"/>
      <c r="P43" s="22"/>
      <c r="Q43" s="16"/>
      <c r="R43" s="16"/>
      <c r="S43" s="16"/>
      <c r="T43" s="16"/>
      <c r="U43" s="16"/>
      <c r="V43" s="16"/>
      <c r="W43" s="16"/>
    </row>
    <row r="44" ht="18.75" customHeight="1" spans="1:23">
      <c r="A44" s="56" t="s">
        <v>59</v>
      </c>
      <c r="B44" s="8" t="s">
        <v>249</v>
      </c>
      <c r="C44" s="9" t="s">
        <v>179</v>
      </c>
      <c r="D44" s="8" t="s">
        <v>87</v>
      </c>
      <c r="E44" s="8" t="s">
        <v>88</v>
      </c>
      <c r="F44" s="8" t="s">
        <v>180</v>
      </c>
      <c r="G44" s="8" t="s">
        <v>181</v>
      </c>
      <c r="H44" s="16">
        <v>15600</v>
      </c>
      <c r="I44" s="16">
        <v>15600</v>
      </c>
      <c r="J44" s="16"/>
      <c r="K44" s="16"/>
      <c r="L44" s="16">
        <v>15600</v>
      </c>
      <c r="M44" s="16"/>
      <c r="N44" s="16"/>
      <c r="O44" s="16"/>
      <c r="P44" s="22"/>
      <c r="Q44" s="16"/>
      <c r="R44" s="16"/>
      <c r="S44" s="16"/>
      <c r="T44" s="16"/>
      <c r="U44" s="16"/>
      <c r="V44" s="16"/>
      <c r="W44" s="16"/>
    </row>
    <row r="45" ht="18.75" customHeight="1" spans="1:23">
      <c r="A45" s="56" t="s">
        <v>59</v>
      </c>
      <c r="B45" s="8" t="s">
        <v>249</v>
      </c>
      <c r="C45" s="9" t="s">
        <v>179</v>
      </c>
      <c r="D45" s="8" t="s">
        <v>87</v>
      </c>
      <c r="E45" s="8" t="s">
        <v>88</v>
      </c>
      <c r="F45" s="8" t="s">
        <v>186</v>
      </c>
      <c r="G45" s="8" t="s">
        <v>187</v>
      </c>
      <c r="H45" s="16">
        <v>3000</v>
      </c>
      <c r="I45" s="16">
        <v>3000</v>
      </c>
      <c r="J45" s="16"/>
      <c r="K45" s="16"/>
      <c r="L45" s="16">
        <v>3000</v>
      </c>
      <c r="M45" s="16"/>
      <c r="N45" s="16"/>
      <c r="O45" s="16"/>
      <c r="P45" s="22"/>
      <c r="Q45" s="16"/>
      <c r="R45" s="16"/>
      <c r="S45" s="16"/>
      <c r="T45" s="16"/>
      <c r="U45" s="16"/>
      <c r="V45" s="16"/>
      <c r="W45" s="16"/>
    </row>
    <row r="46" ht="18.75" customHeight="1" spans="1:23">
      <c r="A46" s="56" t="s">
        <v>59</v>
      </c>
      <c r="B46" s="8" t="s">
        <v>249</v>
      </c>
      <c r="C46" s="9" t="s">
        <v>179</v>
      </c>
      <c r="D46" s="8" t="s">
        <v>87</v>
      </c>
      <c r="E46" s="8" t="s">
        <v>88</v>
      </c>
      <c r="F46" s="8" t="s">
        <v>188</v>
      </c>
      <c r="G46" s="8" t="s">
        <v>189</v>
      </c>
      <c r="H46" s="16">
        <v>6000</v>
      </c>
      <c r="I46" s="16">
        <v>6000</v>
      </c>
      <c r="J46" s="16"/>
      <c r="K46" s="16"/>
      <c r="L46" s="16">
        <v>6000</v>
      </c>
      <c r="M46" s="16"/>
      <c r="N46" s="16"/>
      <c r="O46" s="16"/>
      <c r="P46" s="22"/>
      <c r="Q46" s="16"/>
      <c r="R46" s="16"/>
      <c r="S46" s="16"/>
      <c r="T46" s="16"/>
      <c r="U46" s="16"/>
      <c r="V46" s="16"/>
      <c r="W46" s="16"/>
    </row>
    <row r="47" ht="18.75" customHeight="1" spans="1:23">
      <c r="A47" s="56" t="s">
        <v>59</v>
      </c>
      <c r="B47" s="8" t="s">
        <v>249</v>
      </c>
      <c r="C47" s="9" t="s">
        <v>179</v>
      </c>
      <c r="D47" s="8" t="s">
        <v>87</v>
      </c>
      <c r="E47" s="8" t="s">
        <v>88</v>
      </c>
      <c r="F47" s="8" t="s">
        <v>243</v>
      </c>
      <c r="G47" s="8" t="s">
        <v>244</v>
      </c>
      <c r="H47" s="16">
        <v>13000</v>
      </c>
      <c r="I47" s="16">
        <v>13000</v>
      </c>
      <c r="J47" s="16"/>
      <c r="K47" s="16"/>
      <c r="L47" s="16">
        <v>13000</v>
      </c>
      <c r="M47" s="16"/>
      <c r="N47" s="16"/>
      <c r="O47" s="16"/>
      <c r="P47" s="22"/>
      <c r="Q47" s="16"/>
      <c r="R47" s="16"/>
      <c r="S47" s="16"/>
      <c r="T47" s="16"/>
      <c r="U47" s="16"/>
      <c r="V47" s="16"/>
      <c r="W47" s="16"/>
    </row>
    <row r="48" ht="18.75" customHeight="1" spans="1:23">
      <c r="A48" s="56" t="s">
        <v>59</v>
      </c>
      <c r="B48" s="8" t="s">
        <v>250</v>
      </c>
      <c r="C48" s="9" t="s">
        <v>199</v>
      </c>
      <c r="D48" s="8" t="s">
        <v>87</v>
      </c>
      <c r="E48" s="8" t="s">
        <v>88</v>
      </c>
      <c r="F48" s="8" t="s">
        <v>200</v>
      </c>
      <c r="G48" s="8" t="s">
        <v>201</v>
      </c>
      <c r="H48" s="16">
        <v>383208</v>
      </c>
      <c r="I48" s="16">
        <v>383208</v>
      </c>
      <c r="J48" s="16"/>
      <c r="K48" s="16"/>
      <c r="L48" s="16">
        <v>383208</v>
      </c>
      <c r="M48" s="16"/>
      <c r="N48" s="16"/>
      <c r="O48" s="16"/>
      <c r="P48" s="22"/>
      <c r="Q48" s="16"/>
      <c r="R48" s="16"/>
      <c r="S48" s="16"/>
      <c r="T48" s="16"/>
      <c r="U48" s="16"/>
      <c r="V48" s="16"/>
      <c r="W48" s="16"/>
    </row>
    <row r="49" ht="18.75" customHeight="1" spans="1:23">
      <c r="A49" s="56" t="s">
        <v>59</v>
      </c>
      <c r="B49" s="8" t="s">
        <v>250</v>
      </c>
      <c r="C49" s="9" t="s">
        <v>199</v>
      </c>
      <c r="D49" s="8" t="s">
        <v>87</v>
      </c>
      <c r="E49" s="8" t="s">
        <v>88</v>
      </c>
      <c r="F49" s="8" t="s">
        <v>202</v>
      </c>
      <c r="G49" s="8" t="s">
        <v>203</v>
      </c>
      <c r="H49" s="16">
        <v>479112</v>
      </c>
      <c r="I49" s="16">
        <v>479112</v>
      </c>
      <c r="J49" s="16"/>
      <c r="K49" s="16"/>
      <c r="L49" s="16">
        <v>479112</v>
      </c>
      <c r="M49" s="16"/>
      <c r="N49" s="16"/>
      <c r="O49" s="16"/>
      <c r="P49" s="22"/>
      <c r="Q49" s="16"/>
      <c r="R49" s="16"/>
      <c r="S49" s="16"/>
      <c r="T49" s="16"/>
      <c r="U49" s="16"/>
      <c r="V49" s="16"/>
      <c r="W49" s="16"/>
    </row>
    <row r="50" ht="18.75" customHeight="1" spans="1:23">
      <c r="A50" s="56" t="s">
        <v>59</v>
      </c>
      <c r="B50" s="8" t="s">
        <v>251</v>
      </c>
      <c r="C50" s="9" t="s">
        <v>209</v>
      </c>
      <c r="D50" s="8" t="s">
        <v>87</v>
      </c>
      <c r="E50" s="8" t="s">
        <v>88</v>
      </c>
      <c r="F50" s="8" t="s">
        <v>210</v>
      </c>
      <c r="G50" s="8" t="s">
        <v>211</v>
      </c>
      <c r="H50" s="16">
        <v>847</v>
      </c>
      <c r="I50" s="16">
        <v>847</v>
      </c>
      <c r="J50" s="16"/>
      <c r="K50" s="16"/>
      <c r="L50" s="16">
        <v>847</v>
      </c>
      <c r="M50" s="16"/>
      <c r="N50" s="16"/>
      <c r="O50" s="16"/>
      <c r="P50" s="22"/>
      <c r="Q50" s="16"/>
      <c r="R50" s="16"/>
      <c r="S50" s="16"/>
      <c r="T50" s="16"/>
      <c r="U50" s="16"/>
      <c r="V50" s="16"/>
      <c r="W50" s="16"/>
    </row>
    <row r="51" ht="18.75" customHeight="1" spans="1:23">
      <c r="A51" s="56" t="s">
        <v>59</v>
      </c>
      <c r="B51" s="8" t="s">
        <v>251</v>
      </c>
      <c r="C51" s="9" t="s">
        <v>209</v>
      </c>
      <c r="D51" s="8" t="s">
        <v>99</v>
      </c>
      <c r="E51" s="8" t="s">
        <v>100</v>
      </c>
      <c r="F51" s="8" t="s">
        <v>212</v>
      </c>
      <c r="G51" s="8" t="s">
        <v>213</v>
      </c>
      <c r="H51" s="16">
        <v>150813</v>
      </c>
      <c r="I51" s="16">
        <v>150813</v>
      </c>
      <c r="J51" s="16"/>
      <c r="K51" s="16"/>
      <c r="L51" s="16">
        <v>150813</v>
      </c>
      <c r="M51" s="16"/>
      <c r="N51" s="16"/>
      <c r="O51" s="16"/>
      <c r="P51" s="22"/>
      <c r="Q51" s="16"/>
      <c r="R51" s="16"/>
      <c r="S51" s="16"/>
      <c r="T51" s="16"/>
      <c r="U51" s="16"/>
      <c r="V51" s="16"/>
      <c r="W51" s="16"/>
    </row>
    <row r="52" ht="18.75" customHeight="1" spans="1:23">
      <c r="A52" s="56" t="s">
        <v>59</v>
      </c>
      <c r="B52" s="8" t="s">
        <v>251</v>
      </c>
      <c r="C52" s="9" t="s">
        <v>209</v>
      </c>
      <c r="D52" s="8" t="s">
        <v>120</v>
      </c>
      <c r="E52" s="8" t="s">
        <v>121</v>
      </c>
      <c r="F52" s="8" t="s">
        <v>214</v>
      </c>
      <c r="G52" s="8" t="s">
        <v>215</v>
      </c>
      <c r="H52" s="16">
        <v>4662</v>
      </c>
      <c r="I52" s="16">
        <v>4662</v>
      </c>
      <c r="J52" s="16"/>
      <c r="K52" s="16"/>
      <c r="L52" s="16">
        <v>4662</v>
      </c>
      <c r="M52" s="16"/>
      <c r="N52" s="16"/>
      <c r="O52" s="16"/>
      <c r="P52" s="22"/>
      <c r="Q52" s="16"/>
      <c r="R52" s="16"/>
      <c r="S52" s="16"/>
      <c r="T52" s="16"/>
      <c r="U52" s="16"/>
      <c r="V52" s="16"/>
      <c r="W52" s="16"/>
    </row>
    <row r="53" ht="18.75" customHeight="1" spans="1:23">
      <c r="A53" s="56" t="s">
        <v>59</v>
      </c>
      <c r="B53" s="8" t="s">
        <v>251</v>
      </c>
      <c r="C53" s="9" t="s">
        <v>209</v>
      </c>
      <c r="D53" s="8" t="s">
        <v>120</v>
      </c>
      <c r="E53" s="8" t="s">
        <v>121</v>
      </c>
      <c r="F53" s="8" t="s">
        <v>214</v>
      </c>
      <c r="G53" s="8" t="s">
        <v>215</v>
      </c>
      <c r="H53" s="16">
        <v>78234</v>
      </c>
      <c r="I53" s="16">
        <v>78234</v>
      </c>
      <c r="J53" s="16"/>
      <c r="K53" s="16"/>
      <c r="L53" s="16">
        <v>78234</v>
      </c>
      <c r="M53" s="16"/>
      <c r="N53" s="16"/>
      <c r="O53" s="16"/>
      <c r="P53" s="22"/>
      <c r="Q53" s="16"/>
      <c r="R53" s="16"/>
      <c r="S53" s="16"/>
      <c r="T53" s="16"/>
      <c r="U53" s="16"/>
      <c r="V53" s="16"/>
      <c r="W53" s="16"/>
    </row>
    <row r="54" ht="18.75" customHeight="1" spans="1:23">
      <c r="A54" s="56" t="s">
        <v>59</v>
      </c>
      <c r="B54" s="8" t="s">
        <v>251</v>
      </c>
      <c r="C54" s="9" t="s">
        <v>209</v>
      </c>
      <c r="D54" s="8" t="s">
        <v>124</v>
      </c>
      <c r="E54" s="8" t="s">
        <v>125</v>
      </c>
      <c r="F54" s="8" t="s">
        <v>216</v>
      </c>
      <c r="G54" s="8" t="s">
        <v>217</v>
      </c>
      <c r="H54" s="16">
        <v>57230</v>
      </c>
      <c r="I54" s="16">
        <v>57230</v>
      </c>
      <c r="J54" s="16"/>
      <c r="K54" s="16"/>
      <c r="L54" s="16">
        <v>57230</v>
      </c>
      <c r="M54" s="16"/>
      <c r="N54" s="16"/>
      <c r="O54" s="16"/>
      <c r="P54" s="22"/>
      <c r="Q54" s="16"/>
      <c r="R54" s="16"/>
      <c r="S54" s="16"/>
      <c r="T54" s="16"/>
      <c r="U54" s="16"/>
      <c r="V54" s="16"/>
      <c r="W54" s="16"/>
    </row>
    <row r="55" ht="18.75" customHeight="1" spans="1:23">
      <c r="A55" s="56" t="s">
        <v>59</v>
      </c>
      <c r="B55" s="8" t="s">
        <v>251</v>
      </c>
      <c r="C55" s="9" t="s">
        <v>209</v>
      </c>
      <c r="D55" s="8" t="s">
        <v>126</v>
      </c>
      <c r="E55" s="8" t="s">
        <v>127</v>
      </c>
      <c r="F55" s="8" t="s">
        <v>210</v>
      </c>
      <c r="G55" s="8" t="s">
        <v>211</v>
      </c>
      <c r="H55" s="16">
        <v>1886</v>
      </c>
      <c r="I55" s="16">
        <v>1886</v>
      </c>
      <c r="J55" s="16"/>
      <c r="K55" s="16"/>
      <c r="L55" s="16">
        <v>1886</v>
      </c>
      <c r="M55" s="16"/>
      <c r="N55" s="16"/>
      <c r="O55" s="16"/>
      <c r="P55" s="22"/>
      <c r="Q55" s="16"/>
      <c r="R55" s="16"/>
      <c r="S55" s="16"/>
      <c r="T55" s="16"/>
      <c r="U55" s="16"/>
      <c r="V55" s="16"/>
      <c r="W55" s="16"/>
    </row>
    <row r="56" ht="18.75" customHeight="1" spans="1:23">
      <c r="A56" s="56" t="s">
        <v>59</v>
      </c>
      <c r="B56" s="8" t="s">
        <v>252</v>
      </c>
      <c r="C56" s="9" t="s">
        <v>133</v>
      </c>
      <c r="D56" s="8" t="s">
        <v>132</v>
      </c>
      <c r="E56" s="8" t="s">
        <v>133</v>
      </c>
      <c r="F56" s="8" t="s">
        <v>219</v>
      </c>
      <c r="G56" s="8" t="s">
        <v>133</v>
      </c>
      <c r="H56" s="16">
        <v>131712</v>
      </c>
      <c r="I56" s="16">
        <v>131712</v>
      </c>
      <c r="J56" s="16"/>
      <c r="K56" s="16"/>
      <c r="L56" s="16">
        <v>131712</v>
      </c>
      <c r="M56" s="16"/>
      <c r="N56" s="16"/>
      <c r="O56" s="16"/>
      <c r="P56" s="22"/>
      <c r="Q56" s="16"/>
      <c r="R56" s="16"/>
      <c r="S56" s="16"/>
      <c r="T56" s="16"/>
      <c r="U56" s="16"/>
      <c r="V56" s="16"/>
      <c r="W56" s="16"/>
    </row>
    <row r="57" ht="18.75" customHeight="1" spans="1:23">
      <c r="A57" s="56" t="s">
        <v>59</v>
      </c>
      <c r="B57" s="8" t="s">
        <v>253</v>
      </c>
      <c r="C57" s="9" t="s">
        <v>225</v>
      </c>
      <c r="D57" s="8" t="s">
        <v>87</v>
      </c>
      <c r="E57" s="8" t="s">
        <v>88</v>
      </c>
      <c r="F57" s="8" t="s">
        <v>226</v>
      </c>
      <c r="G57" s="8" t="s">
        <v>227</v>
      </c>
      <c r="H57" s="16">
        <v>70800</v>
      </c>
      <c r="I57" s="16">
        <v>70800</v>
      </c>
      <c r="J57" s="16"/>
      <c r="K57" s="16"/>
      <c r="L57" s="16">
        <v>70800</v>
      </c>
      <c r="M57" s="16"/>
      <c r="N57" s="16"/>
      <c r="O57" s="16"/>
      <c r="P57" s="22"/>
      <c r="Q57" s="16"/>
      <c r="R57" s="16"/>
      <c r="S57" s="16"/>
      <c r="T57" s="16"/>
      <c r="U57" s="16"/>
      <c r="V57" s="16"/>
      <c r="W57" s="16"/>
    </row>
    <row r="58" ht="18.75" customHeight="1" spans="1:23">
      <c r="A58" s="56" t="s">
        <v>59</v>
      </c>
      <c r="B58" s="8" t="s">
        <v>254</v>
      </c>
      <c r="C58" s="9" t="s">
        <v>229</v>
      </c>
      <c r="D58" s="8" t="s">
        <v>87</v>
      </c>
      <c r="E58" s="8" t="s">
        <v>88</v>
      </c>
      <c r="F58" s="8" t="s">
        <v>230</v>
      </c>
      <c r="G58" s="8" t="s">
        <v>229</v>
      </c>
      <c r="H58" s="16">
        <v>12800</v>
      </c>
      <c r="I58" s="16">
        <v>12800</v>
      </c>
      <c r="J58" s="16"/>
      <c r="K58" s="16"/>
      <c r="L58" s="16">
        <v>12800</v>
      </c>
      <c r="M58" s="16"/>
      <c r="N58" s="16"/>
      <c r="O58" s="16"/>
      <c r="P58" s="22"/>
      <c r="Q58" s="16"/>
      <c r="R58" s="16"/>
      <c r="S58" s="16"/>
      <c r="T58" s="16"/>
      <c r="U58" s="16"/>
      <c r="V58" s="16"/>
      <c r="W58" s="16"/>
    </row>
    <row r="59" ht="18.75" customHeight="1" spans="1:23">
      <c r="A59" s="56" t="s">
        <v>59</v>
      </c>
      <c r="B59" s="8" t="s">
        <v>255</v>
      </c>
      <c r="C59" s="9" t="s">
        <v>157</v>
      </c>
      <c r="D59" s="8" t="s">
        <v>87</v>
      </c>
      <c r="E59" s="8" t="s">
        <v>88</v>
      </c>
      <c r="F59" s="8" t="s">
        <v>232</v>
      </c>
      <c r="G59" s="8" t="s">
        <v>157</v>
      </c>
      <c r="H59" s="16">
        <v>4000</v>
      </c>
      <c r="I59" s="16">
        <v>4000</v>
      </c>
      <c r="J59" s="16"/>
      <c r="K59" s="16"/>
      <c r="L59" s="16">
        <v>4000</v>
      </c>
      <c r="M59" s="16"/>
      <c r="N59" s="16"/>
      <c r="O59" s="16"/>
      <c r="P59" s="22"/>
      <c r="Q59" s="16"/>
      <c r="R59" s="16"/>
      <c r="S59" s="16"/>
      <c r="T59" s="16"/>
      <c r="U59" s="16"/>
      <c r="V59" s="16"/>
      <c r="W59" s="16"/>
    </row>
    <row r="60" ht="18.75" customHeight="1" spans="1:23">
      <c r="A60" s="56" t="s">
        <v>59</v>
      </c>
      <c r="B60" s="8" t="s">
        <v>256</v>
      </c>
      <c r="C60" s="9" t="s">
        <v>234</v>
      </c>
      <c r="D60" s="8" t="s">
        <v>87</v>
      </c>
      <c r="E60" s="8" t="s">
        <v>88</v>
      </c>
      <c r="F60" s="8" t="s">
        <v>235</v>
      </c>
      <c r="G60" s="8" t="s">
        <v>236</v>
      </c>
      <c r="H60" s="16">
        <v>138684</v>
      </c>
      <c r="I60" s="16">
        <v>138684</v>
      </c>
      <c r="J60" s="16"/>
      <c r="K60" s="16"/>
      <c r="L60" s="16">
        <v>138684</v>
      </c>
      <c r="M60" s="16"/>
      <c r="N60" s="16"/>
      <c r="O60" s="16"/>
      <c r="P60" s="22"/>
      <c r="Q60" s="16"/>
      <c r="R60" s="16"/>
      <c r="S60" s="16"/>
      <c r="T60" s="16"/>
      <c r="U60" s="16"/>
      <c r="V60" s="16"/>
      <c r="W60" s="16"/>
    </row>
    <row r="61" ht="18.75" customHeight="1" spans="1:23">
      <c r="A61" s="56" t="s">
        <v>59</v>
      </c>
      <c r="B61" s="8" t="s">
        <v>257</v>
      </c>
      <c r="C61" s="9" t="s">
        <v>240</v>
      </c>
      <c r="D61" s="8" t="s">
        <v>95</v>
      </c>
      <c r="E61" s="8" t="s">
        <v>96</v>
      </c>
      <c r="F61" s="8" t="s">
        <v>243</v>
      </c>
      <c r="G61" s="8" t="s">
        <v>244</v>
      </c>
      <c r="H61" s="16">
        <v>1800</v>
      </c>
      <c r="I61" s="16">
        <v>1800</v>
      </c>
      <c r="J61" s="16"/>
      <c r="K61" s="16"/>
      <c r="L61" s="16">
        <v>1800</v>
      </c>
      <c r="M61" s="16"/>
      <c r="N61" s="16"/>
      <c r="O61" s="16"/>
      <c r="P61" s="22"/>
      <c r="Q61" s="16"/>
      <c r="R61" s="16"/>
      <c r="S61" s="16"/>
      <c r="T61" s="16"/>
      <c r="U61" s="16"/>
      <c r="V61" s="16"/>
      <c r="W61" s="16"/>
    </row>
    <row r="62" ht="18.75" customHeight="1" spans="1:23">
      <c r="A62" s="56" t="s">
        <v>59</v>
      </c>
      <c r="B62" s="8" t="s">
        <v>258</v>
      </c>
      <c r="C62" s="9" t="s">
        <v>246</v>
      </c>
      <c r="D62" s="8" t="s">
        <v>87</v>
      </c>
      <c r="E62" s="8" t="s">
        <v>88</v>
      </c>
      <c r="F62" s="8" t="s">
        <v>247</v>
      </c>
      <c r="G62" s="8" t="s">
        <v>248</v>
      </c>
      <c r="H62" s="16">
        <v>122400</v>
      </c>
      <c r="I62" s="16">
        <v>122400</v>
      </c>
      <c r="J62" s="16"/>
      <c r="K62" s="16"/>
      <c r="L62" s="16">
        <v>122400</v>
      </c>
      <c r="M62" s="16"/>
      <c r="N62" s="16"/>
      <c r="O62" s="16"/>
      <c r="P62" s="22"/>
      <c r="Q62" s="16"/>
      <c r="R62" s="16"/>
      <c r="S62" s="16"/>
      <c r="T62" s="16"/>
      <c r="U62" s="16"/>
      <c r="V62" s="16"/>
      <c r="W62" s="16"/>
    </row>
    <row r="63" ht="18.75" customHeight="1" spans="1:23">
      <c r="A63" s="56" t="s">
        <v>61</v>
      </c>
      <c r="B63" s="8" t="s">
        <v>259</v>
      </c>
      <c r="C63" s="9" t="s">
        <v>179</v>
      </c>
      <c r="D63" s="8" t="s">
        <v>89</v>
      </c>
      <c r="E63" s="8" t="s">
        <v>90</v>
      </c>
      <c r="F63" s="8" t="s">
        <v>180</v>
      </c>
      <c r="G63" s="8" t="s">
        <v>181</v>
      </c>
      <c r="H63" s="16">
        <v>45230</v>
      </c>
      <c r="I63" s="16">
        <v>45230</v>
      </c>
      <c r="J63" s="16"/>
      <c r="K63" s="16"/>
      <c r="L63" s="16">
        <v>45230</v>
      </c>
      <c r="M63" s="16"/>
      <c r="N63" s="16"/>
      <c r="O63" s="16"/>
      <c r="P63" s="22"/>
      <c r="Q63" s="16"/>
      <c r="R63" s="16"/>
      <c r="S63" s="16"/>
      <c r="T63" s="16"/>
      <c r="U63" s="16"/>
      <c r="V63" s="16"/>
      <c r="W63" s="16"/>
    </row>
    <row r="64" ht="18.75" customHeight="1" spans="1:23">
      <c r="A64" s="56" t="s">
        <v>61</v>
      </c>
      <c r="B64" s="8" t="s">
        <v>259</v>
      </c>
      <c r="C64" s="9" t="s">
        <v>179</v>
      </c>
      <c r="D64" s="8" t="s">
        <v>89</v>
      </c>
      <c r="E64" s="8" t="s">
        <v>90</v>
      </c>
      <c r="F64" s="8" t="s">
        <v>182</v>
      </c>
      <c r="G64" s="8" t="s">
        <v>183</v>
      </c>
      <c r="H64" s="16">
        <v>1500</v>
      </c>
      <c r="I64" s="16">
        <v>1500</v>
      </c>
      <c r="J64" s="16"/>
      <c r="K64" s="16"/>
      <c r="L64" s="16">
        <v>1500</v>
      </c>
      <c r="M64" s="16"/>
      <c r="N64" s="16"/>
      <c r="O64" s="16"/>
      <c r="P64" s="22"/>
      <c r="Q64" s="16"/>
      <c r="R64" s="16"/>
      <c r="S64" s="16"/>
      <c r="T64" s="16"/>
      <c r="U64" s="16"/>
      <c r="V64" s="16"/>
      <c r="W64" s="16"/>
    </row>
    <row r="65" ht="18.75" customHeight="1" spans="1:23">
      <c r="A65" s="56" t="s">
        <v>61</v>
      </c>
      <c r="B65" s="8" t="s">
        <v>259</v>
      </c>
      <c r="C65" s="9" t="s">
        <v>179</v>
      </c>
      <c r="D65" s="8" t="s">
        <v>89</v>
      </c>
      <c r="E65" s="8" t="s">
        <v>90</v>
      </c>
      <c r="F65" s="8" t="s">
        <v>184</v>
      </c>
      <c r="G65" s="8" t="s">
        <v>185</v>
      </c>
      <c r="H65" s="16">
        <v>2300</v>
      </c>
      <c r="I65" s="16">
        <v>2300</v>
      </c>
      <c r="J65" s="16"/>
      <c r="K65" s="16"/>
      <c r="L65" s="16">
        <v>2300</v>
      </c>
      <c r="M65" s="16"/>
      <c r="N65" s="16"/>
      <c r="O65" s="16"/>
      <c r="P65" s="22"/>
      <c r="Q65" s="16"/>
      <c r="R65" s="16"/>
      <c r="S65" s="16"/>
      <c r="T65" s="16"/>
      <c r="U65" s="16"/>
      <c r="V65" s="16"/>
      <c r="W65" s="16"/>
    </row>
    <row r="66" ht="18.75" customHeight="1" spans="1:23">
      <c r="A66" s="56" t="s">
        <v>61</v>
      </c>
      <c r="B66" s="8" t="s">
        <v>259</v>
      </c>
      <c r="C66" s="9" t="s">
        <v>179</v>
      </c>
      <c r="D66" s="8" t="s">
        <v>89</v>
      </c>
      <c r="E66" s="8" t="s">
        <v>90</v>
      </c>
      <c r="F66" s="8" t="s">
        <v>186</v>
      </c>
      <c r="G66" s="8" t="s">
        <v>187</v>
      </c>
      <c r="H66" s="16">
        <v>1470</v>
      </c>
      <c r="I66" s="16">
        <v>1470</v>
      </c>
      <c r="J66" s="16"/>
      <c r="K66" s="16"/>
      <c r="L66" s="16">
        <v>1470</v>
      </c>
      <c r="M66" s="16"/>
      <c r="N66" s="16"/>
      <c r="O66" s="16"/>
      <c r="P66" s="22"/>
      <c r="Q66" s="16"/>
      <c r="R66" s="16"/>
      <c r="S66" s="16"/>
      <c r="T66" s="16"/>
      <c r="U66" s="16"/>
      <c r="V66" s="16"/>
      <c r="W66" s="16"/>
    </row>
    <row r="67" ht="18.75" customHeight="1" spans="1:23">
      <c r="A67" s="56" t="s">
        <v>61</v>
      </c>
      <c r="B67" s="8" t="s">
        <v>259</v>
      </c>
      <c r="C67" s="9" t="s">
        <v>179</v>
      </c>
      <c r="D67" s="8" t="s">
        <v>89</v>
      </c>
      <c r="E67" s="8" t="s">
        <v>90</v>
      </c>
      <c r="F67" s="8" t="s">
        <v>188</v>
      </c>
      <c r="G67" s="8" t="s">
        <v>189</v>
      </c>
      <c r="H67" s="16">
        <v>6000</v>
      </c>
      <c r="I67" s="16">
        <v>6000</v>
      </c>
      <c r="J67" s="16"/>
      <c r="K67" s="16"/>
      <c r="L67" s="16">
        <v>6000</v>
      </c>
      <c r="M67" s="16"/>
      <c r="N67" s="16"/>
      <c r="O67" s="16"/>
      <c r="P67" s="22"/>
      <c r="Q67" s="16"/>
      <c r="R67" s="16"/>
      <c r="S67" s="16"/>
      <c r="T67" s="16"/>
      <c r="U67" s="16"/>
      <c r="V67" s="16"/>
      <c r="W67" s="16"/>
    </row>
    <row r="68" ht="18.75" customHeight="1" spans="1:23">
      <c r="A68" s="56" t="s">
        <v>61</v>
      </c>
      <c r="B68" s="8" t="s">
        <v>259</v>
      </c>
      <c r="C68" s="9" t="s">
        <v>179</v>
      </c>
      <c r="D68" s="8" t="s">
        <v>89</v>
      </c>
      <c r="E68" s="8" t="s">
        <v>90</v>
      </c>
      <c r="F68" s="8" t="s">
        <v>192</v>
      </c>
      <c r="G68" s="8" t="s">
        <v>193</v>
      </c>
      <c r="H68" s="16">
        <v>3000</v>
      </c>
      <c r="I68" s="16">
        <v>3000</v>
      </c>
      <c r="J68" s="16"/>
      <c r="K68" s="16"/>
      <c r="L68" s="16">
        <v>3000</v>
      </c>
      <c r="M68" s="16"/>
      <c r="N68" s="16"/>
      <c r="O68" s="16"/>
      <c r="P68" s="22"/>
      <c r="Q68" s="16"/>
      <c r="R68" s="16"/>
      <c r="S68" s="16"/>
      <c r="T68" s="16"/>
      <c r="U68" s="16"/>
      <c r="V68" s="16"/>
      <c r="W68" s="16"/>
    </row>
    <row r="69" ht="18.75" customHeight="1" spans="1:23">
      <c r="A69" s="56" t="s">
        <v>61</v>
      </c>
      <c r="B69" s="8" t="s">
        <v>259</v>
      </c>
      <c r="C69" s="9" t="s">
        <v>179</v>
      </c>
      <c r="D69" s="8" t="s">
        <v>89</v>
      </c>
      <c r="E69" s="8" t="s">
        <v>90</v>
      </c>
      <c r="F69" s="8" t="s">
        <v>241</v>
      </c>
      <c r="G69" s="8" t="s">
        <v>242</v>
      </c>
      <c r="H69" s="16">
        <v>3000</v>
      </c>
      <c r="I69" s="16">
        <v>3000</v>
      </c>
      <c r="J69" s="16"/>
      <c r="K69" s="16"/>
      <c r="L69" s="16">
        <v>3000</v>
      </c>
      <c r="M69" s="16"/>
      <c r="N69" s="16"/>
      <c r="O69" s="16"/>
      <c r="P69" s="22"/>
      <c r="Q69" s="16"/>
      <c r="R69" s="16"/>
      <c r="S69" s="16"/>
      <c r="T69" s="16"/>
      <c r="U69" s="16"/>
      <c r="V69" s="16"/>
      <c r="W69" s="16"/>
    </row>
    <row r="70" ht="18.75" customHeight="1" spans="1:23">
      <c r="A70" s="56" t="s">
        <v>61</v>
      </c>
      <c r="B70" s="8" t="s">
        <v>259</v>
      </c>
      <c r="C70" s="9" t="s">
        <v>179</v>
      </c>
      <c r="D70" s="8" t="s">
        <v>89</v>
      </c>
      <c r="E70" s="8" t="s">
        <v>90</v>
      </c>
      <c r="F70" s="8" t="s">
        <v>196</v>
      </c>
      <c r="G70" s="8" t="s">
        <v>197</v>
      </c>
      <c r="H70" s="16">
        <v>11500</v>
      </c>
      <c r="I70" s="16">
        <v>11500</v>
      </c>
      <c r="J70" s="16"/>
      <c r="K70" s="16"/>
      <c r="L70" s="16">
        <v>11500</v>
      </c>
      <c r="M70" s="16"/>
      <c r="N70" s="16"/>
      <c r="O70" s="16"/>
      <c r="P70" s="22"/>
      <c r="Q70" s="16"/>
      <c r="R70" s="16"/>
      <c r="S70" s="16"/>
      <c r="T70" s="16"/>
      <c r="U70" s="16"/>
      <c r="V70" s="16"/>
      <c r="W70" s="16"/>
    </row>
    <row r="71" ht="18.75" customHeight="1" spans="1:23">
      <c r="A71" s="56" t="s">
        <v>61</v>
      </c>
      <c r="B71" s="8" t="s">
        <v>260</v>
      </c>
      <c r="C71" s="9" t="s">
        <v>199</v>
      </c>
      <c r="D71" s="8" t="s">
        <v>89</v>
      </c>
      <c r="E71" s="8" t="s">
        <v>90</v>
      </c>
      <c r="F71" s="8" t="s">
        <v>200</v>
      </c>
      <c r="G71" s="8" t="s">
        <v>201</v>
      </c>
      <c r="H71" s="16">
        <v>735288</v>
      </c>
      <c r="I71" s="16">
        <v>735288</v>
      </c>
      <c r="J71" s="16"/>
      <c r="K71" s="16"/>
      <c r="L71" s="16">
        <v>735288</v>
      </c>
      <c r="M71" s="16"/>
      <c r="N71" s="16"/>
      <c r="O71" s="16"/>
      <c r="P71" s="22"/>
      <c r="Q71" s="16"/>
      <c r="R71" s="16"/>
      <c r="S71" s="16"/>
      <c r="T71" s="16"/>
      <c r="U71" s="16"/>
      <c r="V71" s="16"/>
      <c r="W71" s="16"/>
    </row>
    <row r="72" ht="18.75" customHeight="1" spans="1:23">
      <c r="A72" s="56" t="s">
        <v>61</v>
      </c>
      <c r="B72" s="8" t="s">
        <v>260</v>
      </c>
      <c r="C72" s="9" t="s">
        <v>199</v>
      </c>
      <c r="D72" s="8" t="s">
        <v>89</v>
      </c>
      <c r="E72" s="8" t="s">
        <v>90</v>
      </c>
      <c r="F72" s="8" t="s">
        <v>202</v>
      </c>
      <c r="G72" s="8" t="s">
        <v>203</v>
      </c>
      <c r="H72" s="16">
        <v>889392</v>
      </c>
      <c r="I72" s="16">
        <v>889392</v>
      </c>
      <c r="J72" s="16"/>
      <c r="K72" s="16"/>
      <c r="L72" s="16">
        <v>889392</v>
      </c>
      <c r="M72" s="16"/>
      <c r="N72" s="16"/>
      <c r="O72" s="16"/>
      <c r="P72" s="22"/>
      <c r="Q72" s="16"/>
      <c r="R72" s="16"/>
      <c r="S72" s="16"/>
      <c r="T72" s="16"/>
      <c r="U72" s="16"/>
      <c r="V72" s="16"/>
      <c r="W72" s="16"/>
    </row>
    <row r="73" ht="18.75" customHeight="1" spans="1:23">
      <c r="A73" s="56" t="s">
        <v>61</v>
      </c>
      <c r="B73" s="8" t="s">
        <v>261</v>
      </c>
      <c r="C73" s="9" t="s">
        <v>209</v>
      </c>
      <c r="D73" s="8" t="s">
        <v>89</v>
      </c>
      <c r="E73" s="8" t="s">
        <v>90</v>
      </c>
      <c r="F73" s="8" t="s">
        <v>210</v>
      </c>
      <c r="G73" s="8" t="s">
        <v>211</v>
      </c>
      <c r="H73" s="16">
        <v>1723</v>
      </c>
      <c r="I73" s="16">
        <v>1723</v>
      </c>
      <c r="J73" s="16"/>
      <c r="K73" s="16"/>
      <c r="L73" s="16">
        <v>1723</v>
      </c>
      <c r="M73" s="16"/>
      <c r="N73" s="16"/>
      <c r="O73" s="16"/>
      <c r="P73" s="22"/>
      <c r="Q73" s="16"/>
      <c r="R73" s="16"/>
      <c r="S73" s="16"/>
      <c r="T73" s="16"/>
      <c r="U73" s="16"/>
      <c r="V73" s="16"/>
      <c r="W73" s="16"/>
    </row>
    <row r="74" ht="18.75" customHeight="1" spans="1:23">
      <c r="A74" s="56" t="s">
        <v>61</v>
      </c>
      <c r="B74" s="8" t="s">
        <v>261</v>
      </c>
      <c r="C74" s="9" t="s">
        <v>209</v>
      </c>
      <c r="D74" s="8" t="s">
        <v>99</v>
      </c>
      <c r="E74" s="8" t="s">
        <v>100</v>
      </c>
      <c r="F74" s="8" t="s">
        <v>212</v>
      </c>
      <c r="G74" s="8" t="s">
        <v>213</v>
      </c>
      <c r="H74" s="16">
        <v>283904</v>
      </c>
      <c r="I74" s="16">
        <v>283904</v>
      </c>
      <c r="J74" s="16"/>
      <c r="K74" s="16"/>
      <c r="L74" s="16">
        <v>283904</v>
      </c>
      <c r="M74" s="16"/>
      <c r="N74" s="16"/>
      <c r="O74" s="16"/>
      <c r="P74" s="22"/>
      <c r="Q74" s="16"/>
      <c r="R74" s="16"/>
      <c r="S74" s="16"/>
      <c r="T74" s="16"/>
      <c r="U74" s="16"/>
      <c r="V74" s="16"/>
      <c r="W74" s="16"/>
    </row>
    <row r="75" ht="18.75" customHeight="1" spans="1:23">
      <c r="A75" s="56" t="s">
        <v>61</v>
      </c>
      <c r="B75" s="8" t="s">
        <v>261</v>
      </c>
      <c r="C75" s="9" t="s">
        <v>209</v>
      </c>
      <c r="D75" s="8" t="s">
        <v>120</v>
      </c>
      <c r="E75" s="8" t="s">
        <v>121</v>
      </c>
      <c r="F75" s="8" t="s">
        <v>214</v>
      </c>
      <c r="G75" s="8" t="s">
        <v>215</v>
      </c>
      <c r="H75" s="16">
        <v>11322</v>
      </c>
      <c r="I75" s="16">
        <v>11322</v>
      </c>
      <c r="J75" s="16"/>
      <c r="K75" s="16"/>
      <c r="L75" s="16">
        <v>11322</v>
      </c>
      <c r="M75" s="16"/>
      <c r="N75" s="16"/>
      <c r="O75" s="16"/>
      <c r="P75" s="22"/>
      <c r="Q75" s="16"/>
      <c r="R75" s="16"/>
      <c r="S75" s="16"/>
      <c r="T75" s="16"/>
      <c r="U75" s="16"/>
      <c r="V75" s="16"/>
      <c r="W75" s="16"/>
    </row>
    <row r="76" ht="18.75" customHeight="1" spans="1:23">
      <c r="A76" s="56" t="s">
        <v>61</v>
      </c>
      <c r="B76" s="8" t="s">
        <v>261</v>
      </c>
      <c r="C76" s="9" t="s">
        <v>209</v>
      </c>
      <c r="D76" s="8" t="s">
        <v>120</v>
      </c>
      <c r="E76" s="8" t="s">
        <v>121</v>
      </c>
      <c r="F76" s="8" t="s">
        <v>214</v>
      </c>
      <c r="G76" s="8" t="s">
        <v>215</v>
      </c>
      <c r="H76" s="16">
        <v>147275</v>
      </c>
      <c r="I76" s="16">
        <v>147275</v>
      </c>
      <c r="J76" s="16"/>
      <c r="K76" s="16"/>
      <c r="L76" s="16">
        <v>147275</v>
      </c>
      <c r="M76" s="16"/>
      <c r="N76" s="16"/>
      <c r="O76" s="16"/>
      <c r="P76" s="22"/>
      <c r="Q76" s="16"/>
      <c r="R76" s="16"/>
      <c r="S76" s="16"/>
      <c r="T76" s="16"/>
      <c r="U76" s="16"/>
      <c r="V76" s="16"/>
      <c r="W76" s="16"/>
    </row>
    <row r="77" ht="18.75" customHeight="1" spans="1:23">
      <c r="A77" s="56" t="s">
        <v>61</v>
      </c>
      <c r="B77" s="8" t="s">
        <v>261</v>
      </c>
      <c r="C77" s="9" t="s">
        <v>209</v>
      </c>
      <c r="D77" s="8" t="s">
        <v>124</v>
      </c>
      <c r="E77" s="8" t="s">
        <v>125</v>
      </c>
      <c r="F77" s="8" t="s">
        <v>216</v>
      </c>
      <c r="G77" s="8" t="s">
        <v>217</v>
      </c>
      <c r="H77" s="16">
        <v>131394</v>
      </c>
      <c r="I77" s="16">
        <v>131394</v>
      </c>
      <c r="J77" s="16"/>
      <c r="K77" s="16"/>
      <c r="L77" s="16">
        <v>131394</v>
      </c>
      <c r="M77" s="16"/>
      <c r="N77" s="16"/>
      <c r="O77" s="16"/>
      <c r="P77" s="22"/>
      <c r="Q77" s="16"/>
      <c r="R77" s="16"/>
      <c r="S77" s="16"/>
      <c r="T77" s="16"/>
      <c r="U77" s="16"/>
      <c r="V77" s="16"/>
      <c r="W77" s="16"/>
    </row>
    <row r="78" ht="18.75" customHeight="1" spans="1:23">
      <c r="A78" s="56" t="s">
        <v>61</v>
      </c>
      <c r="B78" s="8" t="s">
        <v>261</v>
      </c>
      <c r="C78" s="9" t="s">
        <v>209</v>
      </c>
      <c r="D78" s="8" t="s">
        <v>126</v>
      </c>
      <c r="E78" s="8" t="s">
        <v>127</v>
      </c>
      <c r="F78" s="8" t="s">
        <v>210</v>
      </c>
      <c r="G78" s="8" t="s">
        <v>211</v>
      </c>
      <c r="H78" s="16">
        <v>3549</v>
      </c>
      <c r="I78" s="16">
        <v>3549</v>
      </c>
      <c r="J78" s="16"/>
      <c r="K78" s="16"/>
      <c r="L78" s="16">
        <v>3549</v>
      </c>
      <c r="M78" s="16"/>
      <c r="N78" s="16"/>
      <c r="O78" s="16"/>
      <c r="P78" s="22"/>
      <c r="Q78" s="16"/>
      <c r="R78" s="16"/>
      <c r="S78" s="16"/>
      <c r="T78" s="16"/>
      <c r="U78" s="16"/>
      <c r="V78" s="16"/>
      <c r="W78" s="16"/>
    </row>
    <row r="79" ht="18.75" customHeight="1" spans="1:23">
      <c r="A79" s="56" t="s">
        <v>61</v>
      </c>
      <c r="B79" s="8" t="s">
        <v>262</v>
      </c>
      <c r="C79" s="9" t="s">
        <v>133</v>
      </c>
      <c r="D79" s="8" t="s">
        <v>132</v>
      </c>
      <c r="E79" s="8" t="s">
        <v>133</v>
      </c>
      <c r="F79" s="8" t="s">
        <v>219</v>
      </c>
      <c r="G79" s="8" t="s">
        <v>133</v>
      </c>
      <c r="H79" s="16">
        <v>244260</v>
      </c>
      <c r="I79" s="16">
        <v>244260</v>
      </c>
      <c r="J79" s="16"/>
      <c r="K79" s="16"/>
      <c r="L79" s="16">
        <v>244260</v>
      </c>
      <c r="M79" s="16"/>
      <c r="N79" s="16"/>
      <c r="O79" s="16"/>
      <c r="P79" s="22"/>
      <c r="Q79" s="16"/>
      <c r="R79" s="16"/>
      <c r="S79" s="16"/>
      <c r="T79" s="16"/>
      <c r="U79" s="16"/>
      <c r="V79" s="16"/>
      <c r="W79" s="16"/>
    </row>
    <row r="80" ht="18.75" customHeight="1" spans="1:23">
      <c r="A80" s="56" t="s">
        <v>61</v>
      </c>
      <c r="B80" s="8" t="s">
        <v>263</v>
      </c>
      <c r="C80" s="9" t="s">
        <v>225</v>
      </c>
      <c r="D80" s="8" t="s">
        <v>89</v>
      </c>
      <c r="E80" s="8" t="s">
        <v>90</v>
      </c>
      <c r="F80" s="8" t="s">
        <v>226</v>
      </c>
      <c r="G80" s="8" t="s">
        <v>227</v>
      </c>
      <c r="H80" s="16">
        <v>132600</v>
      </c>
      <c r="I80" s="16">
        <v>132600</v>
      </c>
      <c r="J80" s="16"/>
      <c r="K80" s="16"/>
      <c r="L80" s="16">
        <v>132600</v>
      </c>
      <c r="M80" s="16"/>
      <c r="N80" s="16"/>
      <c r="O80" s="16"/>
      <c r="P80" s="22"/>
      <c r="Q80" s="16"/>
      <c r="R80" s="16"/>
      <c r="S80" s="16"/>
      <c r="T80" s="16"/>
      <c r="U80" s="16"/>
      <c r="V80" s="16"/>
      <c r="W80" s="16"/>
    </row>
    <row r="81" ht="18.75" customHeight="1" spans="1:23">
      <c r="A81" s="56" t="s">
        <v>61</v>
      </c>
      <c r="B81" s="8" t="s">
        <v>264</v>
      </c>
      <c r="C81" s="9" t="s">
        <v>229</v>
      </c>
      <c r="D81" s="8" t="s">
        <v>89</v>
      </c>
      <c r="E81" s="8" t="s">
        <v>90</v>
      </c>
      <c r="F81" s="8" t="s">
        <v>230</v>
      </c>
      <c r="G81" s="8" t="s">
        <v>229</v>
      </c>
      <c r="H81" s="16">
        <v>24000</v>
      </c>
      <c r="I81" s="16">
        <v>24000</v>
      </c>
      <c r="J81" s="16"/>
      <c r="K81" s="16"/>
      <c r="L81" s="16">
        <v>24000</v>
      </c>
      <c r="M81" s="16"/>
      <c r="N81" s="16"/>
      <c r="O81" s="16"/>
      <c r="P81" s="22"/>
      <c r="Q81" s="16"/>
      <c r="R81" s="16"/>
      <c r="S81" s="16"/>
      <c r="T81" s="16"/>
      <c r="U81" s="16"/>
      <c r="V81" s="16"/>
      <c r="W81" s="16"/>
    </row>
    <row r="82" ht="18.75" customHeight="1" spans="1:23">
      <c r="A82" s="56" t="s">
        <v>61</v>
      </c>
      <c r="B82" s="8" t="s">
        <v>265</v>
      </c>
      <c r="C82" s="9" t="s">
        <v>157</v>
      </c>
      <c r="D82" s="8" t="s">
        <v>89</v>
      </c>
      <c r="E82" s="8" t="s">
        <v>90</v>
      </c>
      <c r="F82" s="8" t="s">
        <v>232</v>
      </c>
      <c r="G82" s="8" t="s">
        <v>157</v>
      </c>
      <c r="H82" s="16">
        <v>4000</v>
      </c>
      <c r="I82" s="16">
        <v>4000</v>
      </c>
      <c r="J82" s="16"/>
      <c r="K82" s="16"/>
      <c r="L82" s="16">
        <v>4000</v>
      </c>
      <c r="M82" s="16"/>
      <c r="N82" s="16"/>
      <c r="O82" s="16"/>
      <c r="P82" s="22"/>
      <c r="Q82" s="16"/>
      <c r="R82" s="16"/>
      <c r="S82" s="16"/>
      <c r="T82" s="16"/>
      <c r="U82" s="16"/>
      <c r="V82" s="16"/>
      <c r="W82" s="16"/>
    </row>
    <row r="83" ht="18.75" customHeight="1" spans="1:23">
      <c r="A83" s="56" t="s">
        <v>61</v>
      </c>
      <c r="B83" s="8" t="s">
        <v>266</v>
      </c>
      <c r="C83" s="9" t="s">
        <v>240</v>
      </c>
      <c r="D83" s="8" t="s">
        <v>95</v>
      </c>
      <c r="E83" s="8" t="s">
        <v>96</v>
      </c>
      <c r="F83" s="8" t="s">
        <v>180</v>
      </c>
      <c r="G83" s="8" t="s">
        <v>181</v>
      </c>
      <c r="H83" s="16">
        <v>211950</v>
      </c>
      <c r="I83" s="16">
        <v>211950</v>
      </c>
      <c r="J83" s="16"/>
      <c r="K83" s="16"/>
      <c r="L83" s="16">
        <v>211950</v>
      </c>
      <c r="M83" s="16"/>
      <c r="N83" s="16"/>
      <c r="O83" s="16"/>
      <c r="P83" s="22"/>
      <c r="Q83" s="16"/>
      <c r="R83" s="16"/>
      <c r="S83" s="16"/>
      <c r="T83" s="16"/>
      <c r="U83" s="16"/>
      <c r="V83" s="16"/>
      <c r="W83" s="16"/>
    </row>
    <row r="84" ht="18.75" customHeight="1" spans="1:23">
      <c r="A84" s="56" t="s">
        <v>61</v>
      </c>
      <c r="B84" s="8" t="s">
        <v>266</v>
      </c>
      <c r="C84" s="9" t="s">
        <v>240</v>
      </c>
      <c r="D84" s="8" t="s">
        <v>95</v>
      </c>
      <c r="E84" s="8" t="s">
        <v>96</v>
      </c>
      <c r="F84" s="8" t="s">
        <v>182</v>
      </c>
      <c r="G84" s="8" t="s">
        <v>183</v>
      </c>
      <c r="H84" s="16">
        <v>2300</v>
      </c>
      <c r="I84" s="16">
        <v>2300</v>
      </c>
      <c r="J84" s="16"/>
      <c r="K84" s="16"/>
      <c r="L84" s="16">
        <v>2300</v>
      </c>
      <c r="M84" s="16"/>
      <c r="N84" s="16"/>
      <c r="O84" s="16"/>
      <c r="P84" s="22"/>
      <c r="Q84" s="16"/>
      <c r="R84" s="16"/>
      <c r="S84" s="16"/>
      <c r="T84" s="16"/>
      <c r="U84" s="16"/>
      <c r="V84" s="16"/>
      <c r="W84" s="16"/>
    </row>
    <row r="85" ht="18.75" customHeight="1" spans="1:23">
      <c r="A85" s="56" t="s">
        <v>61</v>
      </c>
      <c r="B85" s="8" t="s">
        <v>266</v>
      </c>
      <c r="C85" s="9" t="s">
        <v>240</v>
      </c>
      <c r="D85" s="8" t="s">
        <v>95</v>
      </c>
      <c r="E85" s="8" t="s">
        <v>96</v>
      </c>
      <c r="F85" s="8" t="s">
        <v>184</v>
      </c>
      <c r="G85" s="8" t="s">
        <v>185</v>
      </c>
      <c r="H85" s="16">
        <v>750</v>
      </c>
      <c r="I85" s="16">
        <v>750</v>
      </c>
      <c r="J85" s="16"/>
      <c r="K85" s="16"/>
      <c r="L85" s="16">
        <v>750</v>
      </c>
      <c r="M85" s="16"/>
      <c r="N85" s="16"/>
      <c r="O85" s="16"/>
      <c r="P85" s="22"/>
      <c r="Q85" s="16"/>
      <c r="R85" s="16"/>
      <c r="S85" s="16"/>
      <c r="T85" s="16"/>
      <c r="U85" s="16"/>
      <c r="V85" s="16"/>
      <c r="W85" s="16"/>
    </row>
    <row r="86" ht="18.75" customHeight="1" spans="1:23">
      <c r="A86" s="56" t="s">
        <v>61</v>
      </c>
      <c r="B86" s="8" t="s">
        <v>266</v>
      </c>
      <c r="C86" s="9" t="s">
        <v>240</v>
      </c>
      <c r="D86" s="8" t="s">
        <v>95</v>
      </c>
      <c r="E86" s="8" t="s">
        <v>96</v>
      </c>
      <c r="F86" s="8" t="s">
        <v>190</v>
      </c>
      <c r="G86" s="8" t="s">
        <v>191</v>
      </c>
      <c r="H86" s="16">
        <v>10000</v>
      </c>
      <c r="I86" s="16">
        <v>10000</v>
      </c>
      <c r="J86" s="16"/>
      <c r="K86" s="16"/>
      <c r="L86" s="16">
        <v>10000</v>
      </c>
      <c r="M86" s="16"/>
      <c r="N86" s="16"/>
      <c r="O86" s="16"/>
      <c r="P86" s="22"/>
      <c r="Q86" s="16"/>
      <c r="R86" s="16"/>
      <c r="S86" s="16"/>
      <c r="T86" s="16"/>
      <c r="U86" s="16"/>
      <c r="V86" s="16"/>
      <c r="W86" s="16"/>
    </row>
    <row r="87" ht="18.75" customHeight="1" spans="1:23">
      <c r="A87" s="56" t="s">
        <v>61</v>
      </c>
      <c r="B87" s="8" t="s">
        <v>266</v>
      </c>
      <c r="C87" s="9" t="s">
        <v>240</v>
      </c>
      <c r="D87" s="8" t="s">
        <v>95</v>
      </c>
      <c r="E87" s="8" t="s">
        <v>96</v>
      </c>
      <c r="F87" s="8" t="s">
        <v>243</v>
      </c>
      <c r="G87" s="8" t="s">
        <v>244</v>
      </c>
      <c r="H87" s="16">
        <v>5700</v>
      </c>
      <c r="I87" s="16">
        <v>5700</v>
      </c>
      <c r="J87" s="16"/>
      <c r="K87" s="16"/>
      <c r="L87" s="16">
        <v>5700</v>
      </c>
      <c r="M87" s="16"/>
      <c r="N87" s="16"/>
      <c r="O87" s="16"/>
      <c r="P87" s="22"/>
      <c r="Q87" s="16"/>
      <c r="R87" s="16"/>
      <c r="S87" s="16"/>
      <c r="T87" s="16"/>
      <c r="U87" s="16"/>
      <c r="V87" s="16"/>
      <c r="W87" s="16"/>
    </row>
    <row r="88" ht="18.75" customHeight="1" spans="1:23">
      <c r="A88" s="56" t="s">
        <v>61</v>
      </c>
      <c r="B88" s="8" t="s">
        <v>267</v>
      </c>
      <c r="C88" s="9" t="s">
        <v>234</v>
      </c>
      <c r="D88" s="8" t="s">
        <v>89</v>
      </c>
      <c r="E88" s="8" t="s">
        <v>90</v>
      </c>
      <c r="F88" s="8" t="s">
        <v>235</v>
      </c>
      <c r="G88" s="8" t="s">
        <v>236</v>
      </c>
      <c r="H88" s="16">
        <v>254940</v>
      </c>
      <c r="I88" s="16">
        <v>254940</v>
      </c>
      <c r="J88" s="16"/>
      <c r="K88" s="16"/>
      <c r="L88" s="16">
        <v>254940</v>
      </c>
      <c r="M88" s="16"/>
      <c r="N88" s="16"/>
      <c r="O88" s="16"/>
      <c r="P88" s="22"/>
      <c r="Q88" s="16"/>
      <c r="R88" s="16"/>
      <c r="S88" s="16"/>
      <c r="T88" s="16"/>
      <c r="U88" s="16"/>
      <c r="V88" s="16"/>
      <c r="W88" s="16"/>
    </row>
    <row r="89" ht="18.75" customHeight="1" spans="1:23">
      <c r="A89" s="56" t="s">
        <v>61</v>
      </c>
      <c r="B89" s="8" t="s">
        <v>268</v>
      </c>
      <c r="C89" s="9" t="s">
        <v>269</v>
      </c>
      <c r="D89" s="8" t="s">
        <v>97</v>
      </c>
      <c r="E89" s="8" t="s">
        <v>98</v>
      </c>
      <c r="F89" s="8" t="s">
        <v>270</v>
      </c>
      <c r="G89" s="8" t="s">
        <v>271</v>
      </c>
      <c r="H89" s="16">
        <v>38000</v>
      </c>
      <c r="I89" s="16">
        <v>38000</v>
      </c>
      <c r="J89" s="16"/>
      <c r="K89" s="16"/>
      <c r="L89" s="16">
        <v>38000</v>
      </c>
      <c r="M89" s="16"/>
      <c r="N89" s="16"/>
      <c r="O89" s="16"/>
      <c r="P89" s="22"/>
      <c r="Q89" s="16"/>
      <c r="R89" s="16"/>
      <c r="S89" s="16"/>
      <c r="T89" s="16"/>
      <c r="U89" s="16"/>
      <c r="V89" s="16"/>
      <c r="W89" s="16"/>
    </row>
    <row r="90" ht="18.75" customHeight="1" spans="1:23">
      <c r="A90" s="56" t="s">
        <v>61</v>
      </c>
      <c r="B90" s="8" t="s">
        <v>268</v>
      </c>
      <c r="C90" s="9" t="s">
        <v>269</v>
      </c>
      <c r="D90" s="8" t="s">
        <v>97</v>
      </c>
      <c r="E90" s="8" t="s">
        <v>98</v>
      </c>
      <c r="F90" s="8" t="s">
        <v>270</v>
      </c>
      <c r="G90" s="8" t="s">
        <v>271</v>
      </c>
      <c r="H90" s="16">
        <v>50000</v>
      </c>
      <c r="I90" s="16">
        <v>50000</v>
      </c>
      <c r="J90" s="16"/>
      <c r="K90" s="16"/>
      <c r="L90" s="16">
        <v>50000</v>
      </c>
      <c r="M90" s="16"/>
      <c r="N90" s="16"/>
      <c r="O90" s="16"/>
      <c r="P90" s="22"/>
      <c r="Q90" s="16"/>
      <c r="R90" s="16"/>
      <c r="S90" s="16"/>
      <c r="T90" s="16"/>
      <c r="U90" s="16"/>
      <c r="V90" s="16"/>
      <c r="W90" s="16"/>
    </row>
    <row r="91" ht="18.75" customHeight="1" spans="1:23">
      <c r="A91" s="56" t="s">
        <v>61</v>
      </c>
      <c r="B91" s="8" t="s">
        <v>268</v>
      </c>
      <c r="C91" s="9" t="s">
        <v>269</v>
      </c>
      <c r="D91" s="8" t="s">
        <v>97</v>
      </c>
      <c r="E91" s="8" t="s">
        <v>98</v>
      </c>
      <c r="F91" s="8" t="s">
        <v>270</v>
      </c>
      <c r="G91" s="8" t="s">
        <v>271</v>
      </c>
      <c r="H91" s="16">
        <v>450000</v>
      </c>
      <c r="I91" s="16">
        <v>450000</v>
      </c>
      <c r="J91" s="16"/>
      <c r="K91" s="16"/>
      <c r="L91" s="16">
        <v>450000</v>
      </c>
      <c r="M91" s="16"/>
      <c r="N91" s="16"/>
      <c r="O91" s="16"/>
      <c r="P91" s="22"/>
      <c r="Q91" s="16"/>
      <c r="R91" s="16"/>
      <c r="S91" s="16"/>
      <c r="T91" s="16"/>
      <c r="U91" s="16"/>
      <c r="V91" s="16"/>
      <c r="W91" s="16"/>
    </row>
    <row r="92" ht="18.75" customHeight="1" spans="1:23">
      <c r="A92" s="56" t="s">
        <v>61</v>
      </c>
      <c r="B92" s="8" t="s">
        <v>268</v>
      </c>
      <c r="C92" s="9" t="s">
        <v>269</v>
      </c>
      <c r="D92" s="8" t="s">
        <v>97</v>
      </c>
      <c r="E92" s="8" t="s">
        <v>98</v>
      </c>
      <c r="F92" s="8" t="s">
        <v>270</v>
      </c>
      <c r="G92" s="8" t="s">
        <v>271</v>
      </c>
      <c r="H92" s="16">
        <v>19200</v>
      </c>
      <c r="I92" s="16">
        <v>19200</v>
      </c>
      <c r="J92" s="16"/>
      <c r="K92" s="16"/>
      <c r="L92" s="16">
        <v>19200</v>
      </c>
      <c r="M92" s="16"/>
      <c r="N92" s="16"/>
      <c r="O92" s="16"/>
      <c r="P92" s="22"/>
      <c r="Q92" s="16"/>
      <c r="R92" s="16"/>
      <c r="S92" s="16"/>
      <c r="T92" s="16"/>
      <c r="U92" s="16"/>
      <c r="V92" s="16"/>
      <c r="W92" s="16"/>
    </row>
    <row r="93" ht="18.75" customHeight="1" spans="1:23">
      <c r="A93" s="56" t="s">
        <v>61</v>
      </c>
      <c r="B93" s="8" t="s">
        <v>272</v>
      </c>
      <c r="C93" s="9" t="s">
        <v>246</v>
      </c>
      <c r="D93" s="8" t="s">
        <v>89</v>
      </c>
      <c r="E93" s="8" t="s">
        <v>90</v>
      </c>
      <c r="F93" s="8" t="s">
        <v>247</v>
      </c>
      <c r="G93" s="8" t="s">
        <v>248</v>
      </c>
      <c r="H93" s="16">
        <v>275400</v>
      </c>
      <c r="I93" s="16">
        <v>275400</v>
      </c>
      <c r="J93" s="16"/>
      <c r="K93" s="16"/>
      <c r="L93" s="16">
        <v>275400</v>
      </c>
      <c r="M93" s="16"/>
      <c r="N93" s="16"/>
      <c r="O93" s="16"/>
      <c r="P93" s="22"/>
      <c r="Q93" s="16"/>
      <c r="R93" s="16"/>
      <c r="S93" s="16"/>
      <c r="T93" s="16"/>
      <c r="U93" s="16"/>
      <c r="V93" s="16"/>
      <c r="W93" s="16"/>
    </row>
    <row r="94" ht="18.75" customHeight="1" spans="1:23">
      <c r="A94" s="56" t="s">
        <v>61</v>
      </c>
      <c r="B94" s="8" t="s">
        <v>273</v>
      </c>
      <c r="C94" s="9" t="s">
        <v>274</v>
      </c>
      <c r="D94" s="8" t="s">
        <v>97</v>
      </c>
      <c r="E94" s="8" t="s">
        <v>98</v>
      </c>
      <c r="F94" s="8" t="s">
        <v>275</v>
      </c>
      <c r="G94" s="8" t="s">
        <v>276</v>
      </c>
      <c r="H94" s="16">
        <v>114000</v>
      </c>
      <c r="I94" s="16">
        <v>114000</v>
      </c>
      <c r="J94" s="16"/>
      <c r="K94" s="16"/>
      <c r="L94" s="16">
        <v>114000</v>
      </c>
      <c r="M94" s="16"/>
      <c r="N94" s="16"/>
      <c r="O94" s="16"/>
      <c r="P94" s="22"/>
      <c r="Q94" s="16"/>
      <c r="R94" s="16"/>
      <c r="S94" s="16"/>
      <c r="T94" s="16"/>
      <c r="U94" s="16"/>
      <c r="V94" s="16"/>
      <c r="W94" s="16"/>
    </row>
    <row r="95" ht="18.75" customHeight="1" spans="1:23">
      <c r="A95" s="56" t="s">
        <v>61</v>
      </c>
      <c r="B95" s="8" t="s">
        <v>277</v>
      </c>
      <c r="C95" s="9" t="s">
        <v>278</v>
      </c>
      <c r="D95" s="8" t="s">
        <v>97</v>
      </c>
      <c r="E95" s="8" t="s">
        <v>98</v>
      </c>
      <c r="F95" s="8" t="s">
        <v>275</v>
      </c>
      <c r="G95" s="8" t="s">
        <v>276</v>
      </c>
      <c r="H95" s="16">
        <v>2025283.5</v>
      </c>
      <c r="I95" s="16">
        <v>2025283.5</v>
      </c>
      <c r="J95" s="16"/>
      <c r="K95" s="16"/>
      <c r="L95" s="16">
        <v>2025283.5</v>
      </c>
      <c r="M95" s="16"/>
      <c r="N95" s="16"/>
      <c r="O95" s="16"/>
      <c r="P95" s="22"/>
      <c r="Q95" s="16"/>
      <c r="R95" s="16"/>
      <c r="S95" s="16"/>
      <c r="T95" s="16"/>
      <c r="U95" s="16"/>
      <c r="V95" s="16"/>
      <c r="W95" s="16"/>
    </row>
    <row r="96" ht="18.75" customHeight="1" spans="1:23">
      <c r="A96" s="56" t="s">
        <v>61</v>
      </c>
      <c r="B96" s="8" t="s">
        <v>277</v>
      </c>
      <c r="C96" s="9" t="s">
        <v>278</v>
      </c>
      <c r="D96" s="8" t="s">
        <v>97</v>
      </c>
      <c r="E96" s="8" t="s">
        <v>98</v>
      </c>
      <c r="F96" s="8" t="s">
        <v>275</v>
      </c>
      <c r="G96" s="8" t="s">
        <v>276</v>
      </c>
      <c r="H96" s="16">
        <v>18000</v>
      </c>
      <c r="I96" s="16">
        <v>18000</v>
      </c>
      <c r="J96" s="16"/>
      <c r="K96" s="16"/>
      <c r="L96" s="16">
        <v>18000</v>
      </c>
      <c r="M96" s="16"/>
      <c r="N96" s="16"/>
      <c r="O96" s="16"/>
      <c r="P96" s="22"/>
      <c r="Q96" s="16"/>
      <c r="R96" s="16"/>
      <c r="S96" s="16"/>
      <c r="T96" s="16"/>
      <c r="U96" s="16"/>
      <c r="V96" s="16"/>
      <c r="W96" s="16"/>
    </row>
    <row r="97" ht="18.75" customHeight="1" spans="1:23">
      <c r="A97" s="56" t="s">
        <v>61</v>
      </c>
      <c r="B97" s="8" t="s">
        <v>277</v>
      </c>
      <c r="C97" s="9" t="s">
        <v>278</v>
      </c>
      <c r="D97" s="8" t="s">
        <v>97</v>
      </c>
      <c r="E97" s="8" t="s">
        <v>98</v>
      </c>
      <c r="F97" s="8" t="s">
        <v>275</v>
      </c>
      <c r="G97" s="8" t="s">
        <v>276</v>
      </c>
      <c r="H97" s="16">
        <v>2870000</v>
      </c>
      <c r="I97" s="16">
        <v>2870000</v>
      </c>
      <c r="J97" s="16"/>
      <c r="K97" s="16"/>
      <c r="L97" s="16">
        <v>2870000</v>
      </c>
      <c r="M97" s="16"/>
      <c r="N97" s="16"/>
      <c r="O97" s="16"/>
      <c r="P97" s="22"/>
      <c r="Q97" s="16"/>
      <c r="R97" s="16"/>
      <c r="S97" s="16"/>
      <c r="T97" s="16"/>
      <c r="U97" s="16"/>
      <c r="V97" s="16"/>
      <c r="W97" s="16"/>
    </row>
    <row r="98" ht="18.75" customHeight="1" spans="1:23">
      <c r="A98" s="56" t="s">
        <v>61</v>
      </c>
      <c r="B98" s="8" t="s">
        <v>277</v>
      </c>
      <c r="C98" s="9" t="s">
        <v>278</v>
      </c>
      <c r="D98" s="8" t="s">
        <v>97</v>
      </c>
      <c r="E98" s="8" t="s">
        <v>98</v>
      </c>
      <c r="F98" s="8" t="s">
        <v>275</v>
      </c>
      <c r="G98" s="8" t="s">
        <v>276</v>
      </c>
      <c r="H98" s="16">
        <v>29820</v>
      </c>
      <c r="I98" s="16">
        <v>29820</v>
      </c>
      <c r="J98" s="16"/>
      <c r="K98" s="16"/>
      <c r="L98" s="16">
        <v>29820</v>
      </c>
      <c r="M98" s="16"/>
      <c r="N98" s="16"/>
      <c r="O98" s="16"/>
      <c r="P98" s="22"/>
      <c r="Q98" s="16"/>
      <c r="R98" s="16"/>
      <c r="S98" s="16"/>
      <c r="T98" s="16"/>
      <c r="U98" s="16"/>
      <c r="V98" s="16"/>
      <c r="W98" s="16"/>
    </row>
    <row r="99" ht="18.75" customHeight="1" spans="1:23">
      <c r="A99" s="56" t="s">
        <v>61</v>
      </c>
      <c r="B99" s="8" t="s">
        <v>277</v>
      </c>
      <c r="C99" s="9" t="s">
        <v>278</v>
      </c>
      <c r="D99" s="8" t="s">
        <v>97</v>
      </c>
      <c r="E99" s="8" t="s">
        <v>98</v>
      </c>
      <c r="F99" s="8" t="s">
        <v>275</v>
      </c>
      <c r="G99" s="8" t="s">
        <v>276</v>
      </c>
      <c r="H99" s="16">
        <v>25065600</v>
      </c>
      <c r="I99" s="16">
        <v>25065600</v>
      </c>
      <c r="J99" s="16"/>
      <c r="K99" s="16"/>
      <c r="L99" s="16">
        <v>25065600</v>
      </c>
      <c r="M99" s="16"/>
      <c r="N99" s="16"/>
      <c r="O99" s="16"/>
      <c r="P99" s="22"/>
      <c r="Q99" s="16"/>
      <c r="R99" s="16"/>
      <c r="S99" s="16"/>
      <c r="T99" s="16"/>
      <c r="U99" s="16"/>
      <c r="V99" s="16"/>
      <c r="W99" s="16"/>
    </row>
    <row r="100" ht="18.75" customHeight="1" spans="1:23">
      <c r="A100" s="11" t="s">
        <v>32</v>
      </c>
      <c r="B100" s="11"/>
      <c r="C100" s="11"/>
      <c r="D100" s="11"/>
      <c r="E100" s="11"/>
      <c r="F100" s="11"/>
      <c r="G100" s="11"/>
      <c r="H100" s="16">
        <v>42354792.5</v>
      </c>
      <c r="I100" s="16">
        <v>42354792.5</v>
      </c>
      <c r="J100" s="16"/>
      <c r="K100" s="16"/>
      <c r="L100" s="16">
        <v>42354792.5</v>
      </c>
      <c r="M100" s="16"/>
      <c r="N100" s="16"/>
      <c r="O100" s="16"/>
      <c r="P100" s="16"/>
      <c r="Q100" s="16"/>
      <c r="R100" s="16"/>
      <c r="S100" s="16"/>
      <c r="T100" s="16"/>
      <c r="U100" s="16"/>
      <c r="V100" s="16"/>
      <c r="W100" s="16"/>
    </row>
  </sheetData>
  <mergeCells count="30">
    <mergeCell ref="A2:W2"/>
    <mergeCell ref="A3:G3"/>
    <mergeCell ref="I4:W4"/>
    <mergeCell ref="I5:M5"/>
    <mergeCell ref="N5:P5"/>
    <mergeCell ref="R5:W5"/>
    <mergeCell ref="A100:G100"/>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8"/>
  <sheetViews>
    <sheetView showZeros="0" topLeftCell="G4"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279</v>
      </c>
    </row>
    <row r="2" ht="45" customHeight="1" spans="1:23">
      <c r="A2" s="3" t="s">
        <v>280</v>
      </c>
      <c r="B2" s="3"/>
      <c r="C2" s="3"/>
      <c r="D2" s="3"/>
      <c r="E2" s="3"/>
      <c r="F2" s="3"/>
      <c r="G2" s="3"/>
      <c r="H2" s="3"/>
      <c r="I2" s="3"/>
      <c r="J2" s="3"/>
      <c r="K2" s="3"/>
      <c r="L2" s="3"/>
      <c r="M2" s="3"/>
      <c r="N2" s="52"/>
      <c r="O2" s="52"/>
      <c r="P2" s="52"/>
      <c r="Q2" s="52"/>
      <c r="R2" s="52"/>
      <c r="S2" s="52"/>
      <c r="T2" s="52"/>
      <c r="U2" s="52"/>
      <c r="V2" s="52"/>
      <c r="W2" s="52"/>
    </row>
    <row r="3" ht="18.75" customHeight="1" spans="1:23">
      <c r="A3" s="4" t="str">
        <f>"单位名称："&amp;"新平彝族傣族自治县人力资源和社会保障局"</f>
        <v>单位名称：新平彝族傣族自治县人力资源和社会保障局</v>
      </c>
      <c r="B3" s="4"/>
      <c r="C3" s="4"/>
      <c r="D3" s="4"/>
      <c r="E3" s="4"/>
      <c r="F3" s="4"/>
      <c r="G3" s="4"/>
      <c r="H3" s="4"/>
      <c r="I3" s="53"/>
      <c r="J3" s="53"/>
      <c r="K3" s="53"/>
      <c r="L3" s="53"/>
      <c r="M3" s="53"/>
      <c r="N3" s="5"/>
      <c r="O3" s="5"/>
      <c r="P3" s="5"/>
      <c r="Q3" s="5"/>
      <c r="R3" s="5"/>
      <c r="S3" s="5"/>
      <c r="T3" s="5"/>
      <c r="U3" s="5"/>
      <c r="V3" s="5"/>
      <c r="W3" s="5" t="s">
        <v>29</v>
      </c>
    </row>
    <row r="4" ht="18.75" customHeight="1" spans="1:23">
      <c r="A4" s="12" t="s">
        <v>281</v>
      </c>
      <c r="B4" s="12" t="s">
        <v>163</v>
      </c>
      <c r="C4" s="12" t="s">
        <v>164</v>
      </c>
      <c r="D4" s="12" t="s">
        <v>282</v>
      </c>
      <c r="E4" s="12" t="s">
        <v>165</v>
      </c>
      <c r="F4" s="12" t="s">
        <v>166</v>
      </c>
      <c r="G4" s="12" t="s">
        <v>283</v>
      </c>
      <c r="H4" s="12" t="s">
        <v>168</v>
      </c>
      <c r="I4" s="45" t="s">
        <v>32</v>
      </c>
      <c r="J4" s="45" t="s">
        <v>284</v>
      </c>
      <c r="K4" s="12"/>
      <c r="L4" s="12"/>
      <c r="M4" s="12"/>
      <c r="N4" s="12" t="s">
        <v>170</v>
      </c>
      <c r="O4" s="12"/>
      <c r="P4" s="12"/>
      <c r="Q4" s="12" t="s">
        <v>38</v>
      </c>
      <c r="R4" s="12" t="s">
        <v>67</v>
      </c>
      <c r="S4" s="12"/>
      <c r="T4" s="12"/>
      <c r="U4" s="12"/>
      <c r="V4" s="12"/>
      <c r="W4" s="12"/>
    </row>
    <row r="5" ht="18.75" customHeight="1" spans="1:23">
      <c r="A5" s="12"/>
      <c r="B5" s="12"/>
      <c r="C5" s="12"/>
      <c r="D5" s="12"/>
      <c r="E5" s="12"/>
      <c r="F5" s="12"/>
      <c r="G5" s="12"/>
      <c r="H5" s="12"/>
      <c r="I5" s="45" t="s">
        <v>171</v>
      </c>
      <c r="J5" s="45"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5"/>
      <c r="J6" s="45"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5"/>
      <c r="J7" s="45" t="s">
        <v>34</v>
      </c>
      <c r="K7" s="12" t="s">
        <v>285</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286</v>
      </c>
      <c r="D9" s="8"/>
      <c r="E9" s="8"/>
      <c r="F9" s="8"/>
      <c r="G9" s="8"/>
      <c r="H9" s="8"/>
      <c r="I9" s="10">
        <v>40614</v>
      </c>
      <c r="J9" s="10">
        <v>40614</v>
      </c>
      <c r="K9" s="10">
        <v>40614</v>
      </c>
      <c r="L9" s="10"/>
      <c r="M9" s="10"/>
      <c r="N9" s="10"/>
      <c r="O9" s="10"/>
      <c r="P9" s="10"/>
      <c r="Q9" s="10"/>
      <c r="R9" s="10"/>
      <c r="S9" s="10"/>
      <c r="T9" s="10"/>
      <c r="U9" s="10"/>
      <c r="V9" s="10"/>
      <c r="W9" s="10"/>
    </row>
    <row r="10" ht="18.75" customHeight="1" spans="1:23">
      <c r="A10" s="8" t="s">
        <v>287</v>
      </c>
      <c r="B10" s="8" t="s">
        <v>288</v>
      </c>
      <c r="C10" s="9" t="s">
        <v>286</v>
      </c>
      <c r="D10" s="8" t="s">
        <v>56</v>
      </c>
      <c r="E10" s="8" t="s">
        <v>107</v>
      </c>
      <c r="F10" s="8" t="s">
        <v>108</v>
      </c>
      <c r="G10" s="8" t="s">
        <v>289</v>
      </c>
      <c r="H10" s="8" t="s">
        <v>290</v>
      </c>
      <c r="I10" s="10">
        <v>40614</v>
      </c>
      <c r="J10" s="10">
        <v>40614</v>
      </c>
      <c r="K10" s="10">
        <v>40614</v>
      </c>
      <c r="L10" s="10"/>
      <c r="M10" s="10"/>
      <c r="N10" s="10"/>
      <c r="O10" s="10"/>
      <c r="P10" s="10"/>
      <c r="Q10" s="10"/>
      <c r="R10" s="10"/>
      <c r="S10" s="10"/>
      <c r="T10" s="10"/>
      <c r="U10" s="10"/>
      <c r="V10" s="10"/>
      <c r="W10" s="10"/>
    </row>
    <row r="11" ht="18.75" customHeight="1" spans="1:23">
      <c r="A11" s="22"/>
      <c r="B11" s="22"/>
      <c r="C11" s="9" t="s">
        <v>291</v>
      </c>
      <c r="D11" s="22"/>
      <c r="E11" s="22"/>
      <c r="F11" s="22"/>
      <c r="G11" s="22"/>
      <c r="H11" s="22"/>
      <c r="I11" s="10">
        <v>10000</v>
      </c>
      <c r="J11" s="10">
        <v>10000</v>
      </c>
      <c r="K11" s="10">
        <v>10000</v>
      </c>
      <c r="L11" s="10"/>
      <c r="M11" s="10"/>
      <c r="N11" s="10"/>
      <c r="O11" s="10"/>
      <c r="P11" s="22"/>
      <c r="Q11" s="10"/>
      <c r="R11" s="10"/>
      <c r="S11" s="10"/>
      <c r="T11" s="10"/>
      <c r="U11" s="10"/>
      <c r="V11" s="10"/>
      <c r="W11" s="10"/>
    </row>
    <row r="12" ht="18.75" customHeight="1" spans="1:23">
      <c r="A12" s="8" t="s">
        <v>287</v>
      </c>
      <c r="B12" s="8" t="s">
        <v>292</v>
      </c>
      <c r="C12" s="9" t="s">
        <v>291</v>
      </c>
      <c r="D12" s="8" t="s">
        <v>56</v>
      </c>
      <c r="E12" s="8" t="s">
        <v>80</v>
      </c>
      <c r="F12" s="8" t="s">
        <v>79</v>
      </c>
      <c r="G12" s="8" t="s">
        <v>180</v>
      </c>
      <c r="H12" s="8" t="s">
        <v>181</v>
      </c>
      <c r="I12" s="10">
        <v>3000</v>
      </c>
      <c r="J12" s="10">
        <v>3000</v>
      </c>
      <c r="K12" s="10">
        <v>3000</v>
      </c>
      <c r="L12" s="10"/>
      <c r="M12" s="10"/>
      <c r="N12" s="10"/>
      <c r="O12" s="10"/>
      <c r="P12" s="22"/>
      <c r="Q12" s="10"/>
      <c r="R12" s="10"/>
      <c r="S12" s="10"/>
      <c r="T12" s="10"/>
      <c r="U12" s="10"/>
      <c r="V12" s="10"/>
      <c r="W12" s="10"/>
    </row>
    <row r="13" ht="18.75" customHeight="1" spans="1:23">
      <c r="A13" s="8" t="s">
        <v>287</v>
      </c>
      <c r="B13" s="8" t="s">
        <v>292</v>
      </c>
      <c r="C13" s="9" t="s">
        <v>291</v>
      </c>
      <c r="D13" s="8" t="s">
        <v>56</v>
      </c>
      <c r="E13" s="8" t="s">
        <v>80</v>
      </c>
      <c r="F13" s="8" t="s">
        <v>79</v>
      </c>
      <c r="G13" s="8" t="s">
        <v>180</v>
      </c>
      <c r="H13" s="8" t="s">
        <v>181</v>
      </c>
      <c r="I13" s="10">
        <v>2720</v>
      </c>
      <c r="J13" s="10">
        <v>2720</v>
      </c>
      <c r="K13" s="10">
        <v>2720</v>
      </c>
      <c r="L13" s="10"/>
      <c r="M13" s="10"/>
      <c r="N13" s="10"/>
      <c r="O13" s="10"/>
      <c r="P13" s="22"/>
      <c r="Q13" s="10"/>
      <c r="R13" s="10"/>
      <c r="S13" s="10"/>
      <c r="T13" s="10"/>
      <c r="U13" s="10"/>
      <c r="V13" s="10"/>
      <c r="W13" s="10"/>
    </row>
    <row r="14" ht="18.75" customHeight="1" spans="1:23">
      <c r="A14" s="8" t="s">
        <v>287</v>
      </c>
      <c r="B14" s="8" t="s">
        <v>292</v>
      </c>
      <c r="C14" s="9" t="s">
        <v>291</v>
      </c>
      <c r="D14" s="8" t="s">
        <v>56</v>
      </c>
      <c r="E14" s="8" t="s">
        <v>80</v>
      </c>
      <c r="F14" s="8" t="s">
        <v>79</v>
      </c>
      <c r="G14" s="8" t="s">
        <v>180</v>
      </c>
      <c r="H14" s="8" t="s">
        <v>181</v>
      </c>
      <c r="I14" s="10">
        <v>4280</v>
      </c>
      <c r="J14" s="10">
        <v>4280</v>
      </c>
      <c r="K14" s="10">
        <v>4280</v>
      </c>
      <c r="L14" s="10"/>
      <c r="M14" s="10"/>
      <c r="N14" s="10"/>
      <c r="O14" s="10"/>
      <c r="P14" s="22"/>
      <c r="Q14" s="10"/>
      <c r="R14" s="10"/>
      <c r="S14" s="10"/>
      <c r="T14" s="10"/>
      <c r="U14" s="10"/>
      <c r="V14" s="10"/>
      <c r="W14" s="10"/>
    </row>
    <row r="15" ht="18.75" customHeight="1" spans="1:23">
      <c r="A15" s="22"/>
      <c r="B15" s="22"/>
      <c r="C15" s="9" t="s">
        <v>293</v>
      </c>
      <c r="D15" s="22"/>
      <c r="E15" s="22"/>
      <c r="F15" s="22"/>
      <c r="G15" s="22"/>
      <c r="H15" s="22"/>
      <c r="I15" s="10">
        <v>320000</v>
      </c>
      <c r="J15" s="10">
        <v>320000</v>
      </c>
      <c r="K15" s="10">
        <v>320000</v>
      </c>
      <c r="L15" s="10"/>
      <c r="M15" s="10"/>
      <c r="N15" s="10"/>
      <c r="O15" s="10"/>
      <c r="P15" s="22"/>
      <c r="Q15" s="10"/>
      <c r="R15" s="10"/>
      <c r="S15" s="10"/>
      <c r="T15" s="10"/>
      <c r="U15" s="10"/>
      <c r="V15" s="10"/>
      <c r="W15" s="10"/>
    </row>
    <row r="16" ht="18.75" customHeight="1" spans="1:23">
      <c r="A16" s="8" t="s">
        <v>294</v>
      </c>
      <c r="B16" s="8" t="s">
        <v>295</v>
      </c>
      <c r="C16" s="9" t="s">
        <v>293</v>
      </c>
      <c r="D16" s="8" t="s">
        <v>56</v>
      </c>
      <c r="E16" s="8" t="s">
        <v>85</v>
      </c>
      <c r="F16" s="8" t="s">
        <v>86</v>
      </c>
      <c r="G16" s="8" t="s">
        <v>180</v>
      </c>
      <c r="H16" s="8" t="s">
        <v>181</v>
      </c>
      <c r="I16" s="10">
        <v>20000</v>
      </c>
      <c r="J16" s="10">
        <v>20000</v>
      </c>
      <c r="K16" s="10">
        <v>20000</v>
      </c>
      <c r="L16" s="10"/>
      <c r="M16" s="10"/>
      <c r="N16" s="10"/>
      <c r="O16" s="10"/>
      <c r="P16" s="22"/>
      <c r="Q16" s="10"/>
      <c r="R16" s="10"/>
      <c r="S16" s="10"/>
      <c r="T16" s="10"/>
      <c r="U16" s="10"/>
      <c r="V16" s="10"/>
      <c r="W16" s="10"/>
    </row>
    <row r="17" ht="18.75" customHeight="1" spans="1:23">
      <c r="A17" s="8" t="s">
        <v>294</v>
      </c>
      <c r="B17" s="8" t="s">
        <v>295</v>
      </c>
      <c r="C17" s="9" t="s">
        <v>293</v>
      </c>
      <c r="D17" s="8" t="s">
        <v>56</v>
      </c>
      <c r="E17" s="8" t="s">
        <v>85</v>
      </c>
      <c r="F17" s="8" t="s">
        <v>86</v>
      </c>
      <c r="G17" s="8" t="s">
        <v>180</v>
      </c>
      <c r="H17" s="8" t="s">
        <v>181</v>
      </c>
      <c r="I17" s="10">
        <v>140000</v>
      </c>
      <c r="J17" s="10">
        <v>140000</v>
      </c>
      <c r="K17" s="10">
        <v>140000</v>
      </c>
      <c r="L17" s="10"/>
      <c r="M17" s="10"/>
      <c r="N17" s="10"/>
      <c r="O17" s="10"/>
      <c r="P17" s="22"/>
      <c r="Q17" s="10"/>
      <c r="R17" s="10"/>
      <c r="S17" s="10"/>
      <c r="T17" s="10"/>
      <c r="U17" s="10"/>
      <c r="V17" s="10"/>
      <c r="W17" s="10"/>
    </row>
    <row r="18" ht="18.75" customHeight="1" spans="1:23">
      <c r="A18" s="8" t="s">
        <v>294</v>
      </c>
      <c r="B18" s="8" t="s">
        <v>295</v>
      </c>
      <c r="C18" s="9" t="s">
        <v>293</v>
      </c>
      <c r="D18" s="8" t="s">
        <v>56</v>
      </c>
      <c r="E18" s="8" t="s">
        <v>85</v>
      </c>
      <c r="F18" s="8" t="s">
        <v>86</v>
      </c>
      <c r="G18" s="8" t="s">
        <v>188</v>
      </c>
      <c r="H18" s="8" t="s">
        <v>189</v>
      </c>
      <c r="I18" s="10">
        <v>40020</v>
      </c>
      <c r="J18" s="10">
        <v>40020</v>
      </c>
      <c r="K18" s="10">
        <v>40020</v>
      </c>
      <c r="L18" s="10"/>
      <c r="M18" s="10"/>
      <c r="N18" s="10"/>
      <c r="O18" s="10"/>
      <c r="P18" s="22"/>
      <c r="Q18" s="10"/>
      <c r="R18" s="10"/>
      <c r="S18" s="10"/>
      <c r="T18" s="10"/>
      <c r="U18" s="10"/>
      <c r="V18" s="10"/>
      <c r="W18" s="10"/>
    </row>
    <row r="19" ht="18.75" customHeight="1" spans="1:23">
      <c r="A19" s="8" t="s">
        <v>294</v>
      </c>
      <c r="B19" s="8" t="s">
        <v>295</v>
      </c>
      <c r="C19" s="9" t="s">
        <v>293</v>
      </c>
      <c r="D19" s="8" t="s">
        <v>56</v>
      </c>
      <c r="E19" s="8" t="s">
        <v>85</v>
      </c>
      <c r="F19" s="8" t="s">
        <v>86</v>
      </c>
      <c r="G19" s="8" t="s">
        <v>190</v>
      </c>
      <c r="H19" s="8" t="s">
        <v>191</v>
      </c>
      <c r="I19" s="10">
        <v>30000</v>
      </c>
      <c r="J19" s="10">
        <v>30000</v>
      </c>
      <c r="K19" s="10">
        <v>30000</v>
      </c>
      <c r="L19" s="10"/>
      <c r="M19" s="10"/>
      <c r="N19" s="10"/>
      <c r="O19" s="10"/>
      <c r="P19" s="22"/>
      <c r="Q19" s="10"/>
      <c r="R19" s="10"/>
      <c r="S19" s="10"/>
      <c r="T19" s="10"/>
      <c r="U19" s="10"/>
      <c r="V19" s="10"/>
      <c r="W19" s="10"/>
    </row>
    <row r="20" ht="18.75" customHeight="1" spans="1:23">
      <c r="A20" s="8" t="s">
        <v>294</v>
      </c>
      <c r="B20" s="8" t="s">
        <v>295</v>
      </c>
      <c r="C20" s="9" t="s">
        <v>293</v>
      </c>
      <c r="D20" s="8" t="s">
        <v>56</v>
      </c>
      <c r="E20" s="8" t="s">
        <v>85</v>
      </c>
      <c r="F20" s="8" t="s">
        <v>86</v>
      </c>
      <c r="G20" s="8" t="s">
        <v>192</v>
      </c>
      <c r="H20" s="8" t="s">
        <v>193</v>
      </c>
      <c r="I20" s="10">
        <v>19980</v>
      </c>
      <c r="J20" s="10">
        <v>19980</v>
      </c>
      <c r="K20" s="10">
        <v>19980</v>
      </c>
      <c r="L20" s="10"/>
      <c r="M20" s="10"/>
      <c r="N20" s="10"/>
      <c r="O20" s="10"/>
      <c r="P20" s="22"/>
      <c r="Q20" s="10"/>
      <c r="R20" s="10"/>
      <c r="S20" s="10"/>
      <c r="T20" s="10"/>
      <c r="U20" s="10"/>
      <c r="V20" s="10"/>
      <c r="W20" s="10"/>
    </row>
    <row r="21" ht="18.75" customHeight="1" spans="1:23">
      <c r="A21" s="8" t="s">
        <v>294</v>
      </c>
      <c r="B21" s="8" t="s">
        <v>295</v>
      </c>
      <c r="C21" s="9" t="s">
        <v>293</v>
      </c>
      <c r="D21" s="8" t="s">
        <v>56</v>
      </c>
      <c r="E21" s="8" t="s">
        <v>85</v>
      </c>
      <c r="F21" s="8" t="s">
        <v>86</v>
      </c>
      <c r="G21" s="8" t="s">
        <v>241</v>
      </c>
      <c r="H21" s="8" t="s">
        <v>242</v>
      </c>
      <c r="I21" s="10">
        <v>20000</v>
      </c>
      <c r="J21" s="10">
        <v>20000</v>
      </c>
      <c r="K21" s="10">
        <v>20000</v>
      </c>
      <c r="L21" s="10"/>
      <c r="M21" s="10"/>
      <c r="N21" s="10"/>
      <c r="O21" s="10"/>
      <c r="P21" s="22"/>
      <c r="Q21" s="10"/>
      <c r="R21" s="10"/>
      <c r="S21" s="10"/>
      <c r="T21" s="10"/>
      <c r="U21" s="10"/>
      <c r="V21" s="10"/>
      <c r="W21" s="10"/>
    </row>
    <row r="22" ht="18.75" customHeight="1" spans="1:23">
      <c r="A22" s="8" t="s">
        <v>294</v>
      </c>
      <c r="B22" s="8" t="s">
        <v>295</v>
      </c>
      <c r="C22" s="9" t="s">
        <v>293</v>
      </c>
      <c r="D22" s="8" t="s">
        <v>56</v>
      </c>
      <c r="E22" s="8" t="s">
        <v>85</v>
      </c>
      <c r="F22" s="8" t="s">
        <v>86</v>
      </c>
      <c r="G22" s="8" t="s">
        <v>296</v>
      </c>
      <c r="H22" s="8" t="s">
        <v>297</v>
      </c>
      <c r="I22" s="10">
        <v>30000</v>
      </c>
      <c r="J22" s="10">
        <v>30000</v>
      </c>
      <c r="K22" s="10">
        <v>30000</v>
      </c>
      <c r="L22" s="10"/>
      <c r="M22" s="10"/>
      <c r="N22" s="10"/>
      <c r="O22" s="10"/>
      <c r="P22" s="22"/>
      <c r="Q22" s="10"/>
      <c r="R22" s="10"/>
      <c r="S22" s="10"/>
      <c r="T22" s="10"/>
      <c r="U22" s="10"/>
      <c r="V22" s="10"/>
      <c r="W22" s="10"/>
    </row>
    <row r="23" ht="18.75" customHeight="1" spans="1:23">
      <c r="A23" s="8" t="s">
        <v>294</v>
      </c>
      <c r="B23" s="8" t="s">
        <v>295</v>
      </c>
      <c r="C23" s="9" t="s">
        <v>293</v>
      </c>
      <c r="D23" s="8" t="s">
        <v>56</v>
      </c>
      <c r="E23" s="8" t="s">
        <v>85</v>
      </c>
      <c r="F23" s="8" t="s">
        <v>86</v>
      </c>
      <c r="G23" s="8" t="s">
        <v>296</v>
      </c>
      <c r="H23" s="8" t="s">
        <v>297</v>
      </c>
      <c r="I23" s="10">
        <v>20000</v>
      </c>
      <c r="J23" s="10">
        <v>20000</v>
      </c>
      <c r="K23" s="10">
        <v>20000</v>
      </c>
      <c r="L23" s="10"/>
      <c r="M23" s="10"/>
      <c r="N23" s="10"/>
      <c r="O23" s="10"/>
      <c r="P23" s="22"/>
      <c r="Q23" s="10"/>
      <c r="R23" s="10"/>
      <c r="S23" s="10"/>
      <c r="T23" s="10"/>
      <c r="U23" s="10"/>
      <c r="V23" s="10"/>
      <c r="W23" s="10"/>
    </row>
    <row r="24" ht="18.75" customHeight="1" spans="1:23">
      <c r="A24" s="22"/>
      <c r="B24" s="22"/>
      <c r="C24" s="9" t="s">
        <v>298</v>
      </c>
      <c r="D24" s="22"/>
      <c r="E24" s="22"/>
      <c r="F24" s="22"/>
      <c r="G24" s="22"/>
      <c r="H24" s="22"/>
      <c r="I24" s="10">
        <v>8120</v>
      </c>
      <c r="J24" s="10">
        <v>8120</v>
      </c>
      <c r="K24" s="10">
        <v>8120</v>
      </c>
      <c r="L24" s="10"/>
      <c r="M24" s="10"/>
      <c r="N24" s="10"/>
      <c r="O24" s="10"/>
      <c r="P24" s="22"/>
      <c r="Q24" s="10"/>
      <c r="R24" s="10"/>
      <c r="S24" s="10"/>
      <c r="T24" s="10"/>
      <c r="U24" s="10"/>
      <c r="V24" s="10"/>
      <c r="W24" s="10"/>
    </row>
    <row r="25" ht="18.75" customHeight="1" spans="1:23">
      <c r="A25" s="8" t="s">
        <v>299</v>
      </c>
      <c r="B25" s="8" t="s">
        <v>300</v>
      </c>
      <c r="C25" s="9" t="s">
        <v>298</v>
      </c>
      <c r="D25" s="8" t="s">
        <v>56</v>
      </c>
      <c r="E25" s="8" t="s">
        <v>80</v>
      </c>
      <c r="F25" s="8" t="s">
        <v>79</v>
      </c>
      <c r="G25" s="8" t="s">
        <v>241</v>
      </c>
      <c r="H25" s="8" t="s">
        <v>242</v>
      </c>
      <c r="I25" s="10">
        <v>5000</v>
      </c>
      <c r="J25" s="10">
        <v>5000</v>
      </c>
      <c r="K25" s="10">
        <v>5000</v>
      </c>
      <c r="L25" s="10"/>
      <c r="M25" s="10"/>
      <c r="N25" s="10"/>
      <c r="O25" s="10"/>
      <c r="P25" s="22"/>
      <c r="Q25" s="10"/>
      <c r="R25" s="10"/>
      <c r="S25" s="10"/>
      <c r="T25" s="10"/>
      <c r="U25" s="10"/>
      <c r="V25" s="10"/>
      <c r="W25" s="10"/>
    </row>
    <row r="26" ht="18.75" customHeight="1" spans="1:23">
      <c r="A26" s="8" t="s">
        <v>299</v>
      </c>
      <c r="B26" s="8" t="s">
        <v>300</v>
      </c>
      <c r="C26" s="9" t="s">
        <v>298</v>
      </c>
      <c r="D26" s="8" t="s">
        <v>56</v>
      </c>
      <c r="E26" s="8" t="s">
        <v>80</v>
      </c>
      <c r="F26" s="8" t="s">
        <v>79</v>
      </c>
      <c r="G26" s="8" t="s">
        <v>243</v>
      </c>
      <c r="H26" s="8" t="s">
        <v>244</v>
      </c>
      <c r="I26" s="10">
        <v>1200</v>
      </c>
      <c r="J26" s="10">
        <v>1200</v>
      </c>
      <c r="K26" s="10">
        <v>1200</v>
      </c>
      <c r="L26" s="10"/>
      <c r="M26" s="10"/>
      <c r="N26" s="10"/>
      <c r="O26" s="10"/>
      <c r="P26" s="22"/>
      <c r="Q26" s="10"/>
      <c r="R26" s="10"/>
      <c r="S26" s="10"/>
      <c r="T26" s="10"/>
      <c r="U26" s="10"/>
      <c r="V26" s="10"/>
      <c r="W26" s="10"/>
    </row>
    <row r="27" ht="18.75" customHeight="1" spans="1:23">
      <c r="A27" s="8" t="s">
        <v>299</v>
      </c>
      <c r="B27" s="8" t="s">
        <v>300</v>
      </c>
      <c r="C27" s="9" t="s">
        <v>298</v>
      </c>
      <c r="D27" s="8" t="s">
        <v>56</v>
      </c>
      <c r="E27" s="8" t="s">
        <v>80</v>
      </c>
      <c r="F27" s="8" t="s">
        <v>79</v>
      </c>
      <c r="G27" s="8" t="s">
        <v>243</v>
      </c>
      <c r="H27" s="8" t="s">
        <v>244</v>
      </c>
      <c r="I27" s="10">
        <v>1920</v>
      </c>
      <c r="J27" s="10">
        <v>1920</v>
      </c>
      <c r="K27" s="10">
        <v>1920</v>
      </c>
      <c r="L27" s="10"/>
      <c r="M27" s="10"/>
      <c r="N27" s="10"/>
      <c r="O27" s="10"/>
      <c r="P27" s="22"/>
      <c r="Q27" s="10"/>
      <c r="R27" s="10"/>
      <c r="S27" s="10"/>
      <c r="T27" s="10"/>
      <c r="U27" s="10"/>
      <c r="V27" s="10"/>
      <c r="W27" s="10"/>
    </row>
    <row r="28" ht="18.75" customHeight="1" spans="1:23">
      <c r="A28" s="22"/>
      <c r="B28" s="22"/>
      <c r="C28" s="9" t="s">
        <v>301</v>
      </c>
      <c r="D28" s="22"/>
      <c r="E28" s="22"/>
      <c r="F28" s="22"/>
      <c r="G28" s="22"/>
      <c r="H28" s="22"/>
      <c r="I28" s="10">
        <v>69730</v>
      </c>
      <c r="J28" s="10"/>
      <c r="K28" s="10"/>
      <c r="L28" s="10"/>
      <c r="M28" s="10"/>
      <c r="N28" s="10"/>
      <c r="O28" s="10"/>
      <c r="P28" s="22"/>
      <c r="Q28" s="10"/>
      <c r="R28" s="10">
        <v>69730</v>
      </c>
      <c r="S28" s="10"/>
      <c r="T28" s="10"/>
      <c r="U28" s="10">
        <v>69730</v>
      </c>
      <c r="V28" s="10"/>
      <c r="W28" s="10"/>
    </row>
    <row r="29" ht="18.75" customHeight="1" spans="1:23">
      <c r="A29" s="8" t="s">
        <v>294</v>
      </c>
      <c r="B29" s="8" t="s">
        <v>302</v>
      </c>
      <c r="C29" s="9" t="s">
        <v>301</v>
      </c>
      <c r="D29" s="8" t="s">
        <v>56</v>
      </c>
      <c r="E29" s="8" t="s">
        <v>91</v>
      </c>
      <c r="F29" s="8" t="s">
        <v>92</v>
      </c>
      <c r="G29" s="8" t="s">
        <v>303</v>
      </c>
      <c r="H29" s="8" t="s">
        <v>304</v>
      </c>
      <c r="I29" s="10">
        <v>3000</v>
      </c>
      <c r="J29" s="10"/>
      <c r="K29" s="10"/>
      <c r="L29" s="10"/>
      <c r="M29" s="10"/>
      <c r="N29" s="10"/>
      <c r="O29" s="10"/>
      <c r="P29" s="22"/>
      <c r="Q29" s="10"/>
      <c r="R29" s="10">
        <v>3000</v>
      </c>
      <c r="S29" s="10"/>
      <c r="T29" s="10"/>
      <c r="U29" s="10">
        <v>3000</v>
      </c>
      <c r="V29" s="10"/>
      <c r="W29" s="10"/>
    </row>
    <row r="30" ht="18.75" customHeight="1" spans="1:23">
      <c r="A30" s="8" t="s">
        <v>294</v>
      </c>
      <c r="B30" s="8" t="s">
        <v>302</v>
      </c>
      <c r="C30" s="9" t="s">
        <v>301</v>
      </c>
      <c r="D30" s="8" t="s">
        <v>56</v>
      </c>
      <c r="E30" s="8" t="s">
        <v>91</v>
      </c>
      <c r="F30" s="8" t="s">
        <v>92</v>
      </c>
      <c r="G30" s="8" t="s">
        <v>305</v>
      </c>
      <c r="H30" s="8" t="s">
        <v>197</v>
      </c>
      <c r="I30" s="10">
        <v>36730</v>
      </c>
      <c r="J30" s="10"/>
      <c r="K30" s="10"/>
      <c r="L30" s="10"/>
      <c r="M30" s="10"/>
      <c r="N30" s="10"/>
      <c r="O30" s="10"/>
      <c r="P30" s="22"/>
      <c r="Q30" s="10"/>
      <c r="R30" s="10">
        <v>36730</v>
      </c>
      <c r="S30" s="10"/>
      <c r="T30" s="10"/>
      <c r="U30" s="10">
        <v>36730</v>
      </c>
      <c r="V30" s="10"/>
      <c r="W30" s="10"/>
    </row>
    <row r="31" ht="18.75" customHeight="1" spans="1:23">
      <c r="A31" s="8" t="s">
        <v>294</v>
      </c>
      <c r="B31" s="8" t="s">
        <v>302</v>
      </c>
      <c r="C31" s="9" t="s">
        <v>301</v>
      </c>
      <c r="D31" s="8" t="s">
        <v>56</v>
      </c>
      <c r="E31" s="8" t="s">
        <v>91</v>
      </c>
      <c r="F31" s="8" t="s">
        <v>92</v>
      </c>
      <c r="G31" s="8" t="s">
        <v>306</v>
      </c>
      <c r="H31" s="8" t="s">
        <v>307</v>
      </c>
      <c r="I31" s="10">
        <v>30000</v>
      </c>
      <c r="J31" s="10"/>
      <c r="K31" s="10"/>
      <c r="L31" s="10"/>
      <c r="M31" s="10"/>
      <c r="N31" s="10"/>
      <c r="O31" s="10"/>
      <c r="P31" s="22"/>
      <c r="Q31" s="10"/>
      <c r="R31" s="10">
        <v>30000</v>
      </c>
      <c r="S31" s="10"/>
      <c r="T31" s="10"/>
      <c r="U31" s="10">
        <v>30000</v>
      </c>
      <c r="V31" s="10"/>
      <c r="W31" s="10"/>
    </row>
    <row r="32" ht="18.75" customHeight="1" spans="1:23">
      <c r="A32" s="22"/>
      <c r="B32" s="22"/>
      <c r="C32" s="9" t="s">
        <v>308</v>
      </c>
      <c r="D32" s="22"/>
      <c r="E32" s="22"/>
      <c r="F32" s="22"/>
      <c r="G32" s="22"/>
      <c r="H32" s="22"/>
      <c r="I32" s="10">
        <v>1000000</v>
      </c>
      <c r="J32" s="10">
        <v>1000000</v>
      </c>
      <c r="K32" s="10">
        <v>1000000</v>
      </c>
      <c r="L32" s="10"/>
      <c r="M32" s="10"/>
      <c r="N32" s="10"/>
      <c r="O32" s="10"/>
      <c r="P32" s="22"/>
      <c r="Q32" s="10"/>
      <c r="R32" s="10"/>
      <c r="S32" s="10"/>
      <c r="T32" s="10"/>
      <c r="U32" s="10"/>
      <c r="V32" s="10"/>
      <c r="W32" s="10"/>
    </row>
    <row r="33" ht="18.75" customHeight="1" spans="1:23">
      <c r="A33" s="8" t="s">
        <v>299</v>
      </c>
      <c r="B33" s="8" t="s">
        <v>309</v>
      </c>
      <c r="C33" s="9" t="s">
        <v>308</v>
      </c>
      <c r="D33" s="8" t="s">
        <v>59</v>
      </c>
      <c r="E33" s="8" t="s">
        <v>103</v>
      </c>
      <c r="F33" s="8" t="s">
        <v>104</v>
      </c>
      <c r="G33" s="8" t="s">
        <v>194</v>
      </c>
      <c r="H33" s="8" t="s">
        <v>195</v>
      </c>
      <c r="I33" s="10">
        <v>239200</v>
      </c>
      <c r="J33" s="10">
        <v>239200</v>
      </c>
      <c r="K33" s="10">
        <v>239200</v>
      </c>
      <c r="L33" s="10"/>
      <c r="M33" s="10"/>
      <c r="N33" s="10"/>
      <c r="O33" s="10"/>
      <c r="P33" s="22"/>
      <c r="Q33" s="10"/>
      <c r="R33" s="10"/>
      <c r="S33" s="10"/>
      <c r="T33" s="10"/>
      <c r="U33" s="10"/>
      <c r="V33" s="10"/>
      <c r="W33" s="10"/>
    </row>
    <row r="34" ht="18.75" customHeight="1" spans="1:23">
      <c r="A34" s="8" t="s">
        <v>299</v>
      </c>
      <c r="B34" s="8" t="s">
        <v>309</v>
      </c>
      <c r="C34" s="9" t="s">
        <v>308</v>
      </c>
      <c r="D34" s="8" t="s">
        <v>59</v>
      </c>
      <c r="E34" s="8" t="s">
        <v>103</v>
      </c>
      <c r="F34" s="8" t="s">
        <v>104</v>
      </c>
      <c r="G34" s="8" t="s">
        <v>194</v>
      </c>
      <c r="H34" s="8" t="s">
        <v>195</v>
      </c>
      <c r="I34" s="10">
        <v>105000</v>
      </c>
      <c r="J34" s="10">
        <v>105000</v>
      </c>
      <c r="K34" s="10">
        <v>105000</v>
      </c>
      <c r="L34" s="10"/>
      <c r="M34" s="10"/>
      <c r="N34" s="10"/>
      <c r="O34" s="10"/>
      <c r="P34" s="22"/>
      <c r="Q34" s="10"/>
      <c r="R34" s="10"/>
      <c r="S34" s="10"/>
      <c r="T34" s="10"/>
      <c r="U34" s="10"/>
      <c r="V34" s="10"/>
      <c r="W34" s="10"/>
    </row>
    <row r="35" ht="18.75" customHeight="1" spans="1:23">
      <c r="A35" s="8" t="s">
        <v>299</v>
      </c>
      <c r="B35" s="8" t="s">
        <v>309</v>
      </c>
      <c r="C35" s="9" t="s">
        <v>308</v>
      </c>
      <c r="D35" s="8" t="s">
        <v>59</v>
      </c>
      <c r="E35" s="8" t="s">
        <v>103</v>
      </c>
      <c r="F35" s="8" t="s">
        <v>104</v>
      </c>
      <c r="G35" s="8" t="s">
        <v>194</v>
      </c>
      <c r="H35" s="8" t="s">
        <v>195</v>
      </c>
      <c r="I35" s="10">
        <v>42000</v>
      </c>
      <c r="J35" s="10">
        <v>42000</v>
      </c>
      <c r="K35" s="10">
        <v>42000</v>
      </c>
      <c r="L35" s="10"/>
      <c r="M35" s="10"/>
      <c r="N35" s="10"/>
      <c r="O35" s="10"/>
      <c r="P35" s="22"/>
      <c r="Q35" s="10"/>
      <c r="R35" s="10"/>
      <c r="S35" s="10"/>
      <c r="T35" s="10"/>
      <c r="U35" s="10"/>
      <c r="V35" s="10"/>
      <c r="W35" s="10"/>
    </row>
    <row r="36" ht="18.75" customHeight="1" spans="1:23">
      <c r="A36" s="8" t="s">
        <v>299</v>
      </c>
      <c r="B36" s="8" t="s">
        <v>309</v>
      </c>
      <c r="C36" s="9" t="s">
        <v>308</v>
      </c>
      <c r="D36" s="8" t="s">
        <v>59</v>
      </c>
      <c r="E36" s="8" t="s">
        <v>103</v>
      </c>
      <c r="F36" s="8" t="s">
        <v>104</v>
      </c>
      <c r="G36" s="8" t="s">
        <v>194</v>
      </c>
      <c r="H36" s="8" t="s">
        <v>195</v>
      </c>
      <c r="I36" s="10">
        <v>70200</v>
      </c>
      <c r="J36" s="10">
        <v>70200</v>
      </c>
      <c r="K36" s="10">
        <v>70200</v>
      </c>
      <c r="L36" s="10"/>
      <c r="M36" s="10"/>
      <c r="N36" s="10"/>
      <c r="O36" s="10"/>
      <c r="P36" s="22"/>
      <c r="Q36" s="10"/>
      <c r="R36" s="10"/>
      <c r="S36" s="10"/>
      <c r="T36" s="10"/>
      <c r="U36" s="10"/>
      <c r="V36" s="10"/>
      <c r="W36" s="10"/>
    </row>
    <row r="37" ht="18.75" customHeight="1" spans="1:23">
      <c r="A37" s="8" t="s">
        <v>299</v>
      </c>
      <c r="B37" s="8" t="s">
        <v>309</v>
      </c>
      <c r="C37" s="9" t="s">
        <v>308</v>
      </c>
      <c r="D37" s="8" t="s">
        <v>59</v>
      </c>
      <c r="E37" s="8" t="s">
        <v>103</v>
      </c>
      <c r="F37" s="8" t="s">
        <v>104</v>
      </c>
      <c r="G37" s="8" t="s">
        <v>194</v>
      </c>
      <c r="H37" s="8" t="s">
        <v>195</v>
      </c>
      <c r="I37" s="10">
        <v>216000</v>
      </c>
      <c r="J37" s="10">
        <v>216000</v>
      </c>
      <c r="K37" s="10">
        <v>216000</v>
      </c>
      <c r="L37" s="10"/>
      <c r="M37" s="10"/>
      <c r="N37" s="10"/>
      <c r="O37" s="10"/>
      <c r="P37" s="22"/>
      <c r="Q37" s="10"/>
      <c r="R37" s="10"/>
      <c r="S37" s="10"/>
      <c r="T37" s="10"/>
      <c r="U37" s="10"/>
      <c r="V37" s="10"/>
      <c r="W37" s="10"/>
    </row>
    <row r="38" ht="18.75" customHeight="1" spans="1:23">
      <c r="A38" s="8" t="s">
        <v>299</v>
      </c>
      <c r="B38" s="8" t="s">
        <v>309</v>
      </c>
      <c r="C38" s="9" t="s">
        <v>308</v>
      </c>
      <c r="D38" s="8" t="s">
        <v>59</v>
      </c>
      <c r="E38" s="8" t="s">
        <v>103</v>
      </c>
      <c r="F38" s="8" t="s">
        <v>104</v>
      </c>
      <c r="G38" s="8" t="s">
        <v>194</v>
      </c>
      <c r="H38" s="8" t="s">
        <v>195</v>
      </c>
      <c r="I38" s="10">
        <v>327600</v>
      </c>
      <c r="J38" s="10">
        <v>327600</v>
      </c>
      <c r="K38" s="10">
        <v>327600</v>
      </c>
      <c r="L38" s="10"/>
      <c r="M38" s="10"/>
      <c r="N38" s="10"/>
      <c r="O38" s="10"/>
      <c r="P38" s="22"/>
      <c r="Q38" s="10"/>
      <c r="R38" s="10"/>
      <c r="S38" s="10"/>
      <c r="T38" s="10"/>
      <c r="U38" s="10"/>
      <c r="V38" s="10"/>
      <c r="W38" s="10"/>
    </row>
    <row r="39" ht="18.75" customHeight="1" spans="1:23">
      <c r="A39" s="22"/>
      <c r="B39" s="22"/>
      <c r="C39" s="9" t="s">
        <v>310</v>
      </c>
      <c r="D39" s="22"/>
      <c r="E39" s="22"/>
      <c r="F39" s="22"/>
      <c r="G39" s="22"/>
      <c r="H39" s="22"/>
      <c r="I39" s="10">
        <v>3818430</v>
      </c>
      <c r="J39" s="10">
        <v>3818430</v>
      </c>
      <c r="K39" s="10">
        <v>3818430</v>
      </c>
      <c r="L39" s="10"/>
      <c r="M39" s="10"/>
      <c r="N39" s="10"/>
      <c r="O39" s="10"/>
      <c r="P39" s="22"/>
      <c r="Q39" s="10"/>
      <c r="R39" s="10"/>
      <c r="S39" s="10"/>
      <c r="T39" s="10"/>
      <c r="U39" s="10"/>
      <c r="V39" s="10"/>
      <c r="W39" s="10"/>
    </row>
    <row r="40" ht="18.75" customHeight="1" spans="1:23">
      <c r="A40" s="8" t="s">
        <v>287</v>
      </c>
      <c r="B40" s="8" t="s">
        <v>311</v>
      </c>
      <c r="C40" s="9" t="s">
        <v>310</v>
      </c>
      <c r="D40" s="8" t="s">
        <v>61</v>
      </c>
      <c r="E40" s="8" t="s">
        <v>116</v>
      </c>
      <c r="F40" s="8" t="s">
        <v>117</v>
      </c>
      <c r="G40" s="8" t="s">
        <v>289</v>
      </c>
      <c r="H40" s="8" t="s">
        <v>290</v>
      </c>
      <c r="I40" s="10">
        <v>3818430</v>
      </c>
      <c r="J40" s="10">
        <v>3818430</v>
      </c>
      <c r="K40" s="10">
        <v>3818430</v>
      </c>
      <c r="L40" s="10"/>
      <c r="M40" s="10"/>
      <c r="N40" s="10"/>
      <c r="O40" s="10"/>
      <c r="P40" s="22"/>
      <c r="Q40" s="10"/>
      <c r="R40" s="10"/>
      <c r="S40" s="10"/>
      <c r="T40" s="10"/>
      <c r="U40" s="10"/>
      <c r="V40" s="10"/>
      <c r="W40" s="10"/>
    </row>
    <row r="41" ht="18.75" customHeight="1" spans="1:23">
      <c r="A41" s="22"/>
      <c r="B41" s="22"/>
      <c r="C41" s="9" t="s">
        <v>312</v>
      </c>
      <c r="D41" s="22"/>
      <c r="E41" s="22"/>
      <c r="F41" s="22"/>
      <c r="G41" s="22"/>
      <c r="H41" s="22"/>
      <c r="I41" s="10">
        <v>1032480</v>
      </c>
      <c r="J41" s="10">
        <v>1032480</v>
      </c>
      <c r="K41" s="10">
        <v>1032480</v>
      </c>
      <c r="L41" s="10"/>
      <c r="M41" s="10"/>
      <c r="N41" s="10"/>
      <c r="O41" s="10"/>
      <c r="P41" s="22"/>
      <c r="Q41" s="10"/>
      <c r="R41" s="10"/>
      <c r="S41" s="10"/>
      <c r="T41" s="10"/>
      <c r="U41" s="10"/>
      <c r="V41" s="10"/>
      <c r="W41" s="10"/>
    </row>
    <row r="42" ht="18.75" customHeight="1" spans="1:23">
      <c r="A42" s="8" t="s">
        <v>287</v>
      </c>
      <c r="B42" s="8" t="s">
        <v>313</v>
      </c>
      <c r="C42" s="9" t="s">
        <v>312</v>
      </c>
      <c r="D42" s="8" t="s">
        <v>61</v>
      </c>
      <c r="E42" s="8" t="s">
        <v>95</v>
      </c>
      <c r="F42" s="8" t="s">
        <v>96</v>
      </c>
      <c r="G42" s="8" t="s">
        <v>289</v>
      </c>
      <c r="H42" s="8" t="s">
        <v>290</v>
      </c>
      <c r="I42" s="10">
        <v>120000</v>
      </c>
      <c r="J42" s="10">
        <v>120000</v>
      </c>
      <c r="K42" s="10">
        <v>120000</v>
      </c>
      <c r="L42" s="10"/>
      <c r="M42" s="10"/>
      <c r="N42" s="10"/>
      <c r="O42" s="10"/>
      <c r="P42" s="22"/>
      <c r="Q42" s="10"/>
      <c r="R42" s="10"/>
      <c r="S42" s="10"/>
      <c r="T42" s="10"/>
      <c r="U42" s="10"/>
      <c r="V42" s="10"/>
      <c r="W42" s="10"/>
    </row>
    <row r="43" ht="18.75" customHeight="1" spans="1:23">
      <c r="A43" s="8" t="s">
        <v>287</v>
      </c>
      <c r="B43" s="8" t="s">
        <v>313</v>
      </c>
      <c r="C43" s="9" t="s">
        <v>312</v>
      </c>
      <c r="D43" s="8" t="s">
        <v>61</v>
      </c>
      <c r="E43" s="8" t="s">
        <v>111</v>
      </c>
      <c r="F43" s="8" t="s">
        <v>110</v>
      </c>
      <c r="G43" s="8" t="s">
        <v>289</v>
      </c>
      <c r="H43" s="8" t="s">
        <v>290</v>
      </c>
      <c r="I43" s="10">
        <v>600000</v>
      </c>
      <c r="J43" s="10">
        <v>600000</v>
      </c>
      <c r="K43" s="10">
        <v>600000</v>
      </c>
      <c r="L43" s="10"/>
      <c r="M43" s="10"/>
      <c r="N43" s="10"/>
      <c r="O43" s="10"/>
      <c r="P43" s="22"/>
      <c r="Q43" s="10"/>
      <c r="R43" s="10"/>
      <c r="S43" s="10"/>
      <c r="T43" s="10"/>
      <c r="U43" s="10"/>
      <c r="V43" s="10"/>
      <c r="W43" s="10"/>
    </row>
    <row r="44" ht="18.75" customHeight="1" spans="1:23">
      <c r="A44" s="8" t="s">
        <v>287</v>
      </c>
      <c r="B44" s="8" t="s">
        <v>313</v>
      </c>
      <c r="C44" s="9" t="s">
        <v>312</v>
      </c>
      <c r="D44" s="8" t="s">
        <v>61</v>
      </c>
      <c r="E44" s="8" t="s">
        <v>111</v>
      </c>
      <c r="F44" s="8" t="s">
        <v>110</v>
      </c>
      <c r="G44" s="8" t="s">
        <v>289</v>
      </c>
      <c r="H44" s="8" t="s">
        <v>290</v>
      </c>
      <c r="I44" s="10">
        <v>12480</v>
      </c>
      <c r="J44" s="10">
        <v>12480</v>
      </c>
      <c r="K44" s="10">
        <v>12480</v>
      </c>
      <c r="L44" s="10"/>
      <c r="M44" s="10"/>
      <c r="N44" s="10"/>
      <c r="O44" s="10"/>
      <c r="P44" s="22"/>
      <c r="Q44" s="10"/>
      <c r="R44" s="10"/>
      <c r="S44" s="10"/>
      <c r="T44" s="10"/>
      <c r="U44" s="10"/>
      <c r="V44" s="10"/>
      <c r="W44" s="10"/>
    </row>
    <row r="45" ht="18.75" customHeight="1" spans="1:23">
      <c r="A45" s="8" t="s">
        <v>287</v>
      </c>
      <c r="B45" s="8" t="s">
        <v>313</v>
      </c>
      <c r="C45" s="9" t="s">
        <v>312</v>
      </c>
      <c r="D45" s="8" t="s">
        <v>61</v>
      </c>
      <c r="E45" s="8" t="s">
        <v>111</v>
      </c>
      <c r="F45" s="8" t="s">
        <v>110</v>
      </c>
      <c r="G45" s="8" t="s">
        <v>289</v>
      </c>
      <c r="H45" s="8" t="s">
        <v>290</v>
      </c>
      <c r="I45" s="10">
        <v>300000</v>
      </c>
      <c r="J45" s="10">
        <v>300000</v>
      </c>
      <c r="K45" s="10">
        <v>300000</v>
      </c>
      <c r="L45" s="10"/>
      <c r="M45" s="10"/>
      <c r="N45" s="10"/>
      <c r="O45" s="10"/>
      <c r="P45" s="22"/>
      <c r="Q45" s="10"/>
      <c r="R45" s="10"/>
      <c r="S45" s="10"/>
      <c r="T45" s="10"/>
      <c r="U45" s="10"/>
      <c r="V45" s="10"/>
      <c r="W45" s="10"/>
    </row>
    <row r="46" ht="18.75" customHeight="1" spans="1:23">
      <c r="A46" s="22"/>
      <c r="B46" s="22"/>
      <c r="C46" s="9" t="s">
        <v>314</v>
      </c>
      <c r="D46" s="22"/>
      <c r="E46" s="22"/>
      <c r="F46" s="22"/>
      <c r="G46" s="22"/>
      <c r="H46" s="22"/>
      <c r="I46" s="10">
        <v>291900</v>
      </c>
      <c r="J46" s="10">
        <v>291900</v>
      </c>
      <c r="K46" s="10">
        <v>291900</v>
      </c>
      <c r="L46" s="10"/>
      <c r="M46" s="10"/>
      <c r="N46" s="10"/>
      <c r="O46" s="10"/>
      <c r="P46" s="22"/>
      <c r="Q46" s="10"/>
      <c r="R46" s="10"/>
      <c r="S46" s="10"/>
      <c r="T46" s="10"/>
      <c r="U46" s="10"/>
      <c r="V46" s="10"/>
      <c r="W46" s="10"/>
    </row>
    <row r="47" ht="18.75" customHeight="1" spans="1:23">
      <c r="A47" s="8" t="s">
        <v>287</v>
      </c>
      <c r="B47" s="8" t="s">
        <v>315</v>
      </c>
      <c r="C47" s="9" t="s">
        <v>314</v>
      </c>
      <c r="D47" s="8" t="s">
        <v>61</v>
      </c>
      <c r="E47" s="8" t="s">
        <v>111</v>
      </c>
      <c r="F47" s="8" t="s">
        <v>110</v>
      </c>
      <c r="G47" s="8" t="s">
        <v>289</v>
      </c>
      <c r="H47" s="8" t="s">
        <v>290</v>
      </c>
      <c r="I47" s="10">
        <v>291900</v>
      </c>
      <c r="J47" s="10">
        <v>291900</v>
      </c>
      <c r="K47" s="10">
        <v>291900</v>
      </c>
      <c r="L47" s="10"/>
      <c r="M47" s="10"/>
      <c r="N47" s="10"/>
      <c r="O47" s="10"/>
      <c r="P47" s="22"/>
      <c r="Q47" s="10"/>
      <c r="R47" s="10"/>
      <c r="S47" s="10"/>
      <c r="T47" s="10"/>
      <c r="U47" s="10"/>
      <c r="V47" s="10"/>
      <c r="W47" s="10"/>
    </row>
    <row r="48" ht="18.75" customHeight="1" spans="1:23">
      <c r="A48" s="11" t="s">
        <v>32</v>
      </c>
      <c r="B48" s="11"/>
      <c r="C48" s="11"/>
      <c r="D48" s="11"/>
      <c r="E48" s="11"/>
      <c r="F48" s="11"/>
      <c r="G48" s="11"/>
      <c r="H48" s="11"/>
      <c r="I48" s="10">
        <v>6591274</v>
      </c>
      <c r="J48" s="10">
        <v>6521544</v>
      </c>
      <c r="K48" s="10">
        <v>6521544</v>
      </c>
      <c r="L48" s="10"/>
      <c r="M48" s="10"/>
      <c r="N48" s="10"/>
      <c r="O48" s="10"/>
      <c r="P48" s="10"/>
      <c r="Q48" s="10"/>
      <c r="R48" s="10">
        <v>69730</v>
      </c>
      <c r="S48" s="10"/>
      <c r="T48" s="10"/>
      <c r="U48" s="10">
        <v>69730</v>
      </c>
      <c r="V48" s="10"/>
      <c r="W48" s="10"/>
    </row>
  </sheetData>
  <mergeCells count="28">
    <mergeCell ref="A2:W2"/>
    <mergeCell ref="A3:H3"/>
    <mergeCell ref="J4:M4"/>
    <mergeCell ref="N4:P4"/>
    <mergeCell ref="R4:W4"/>
    <mergeCell ref="A48:H4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2"/>
  <sheetViews>
    <sheetView showZeros="0" tabSelected="1" topLeftCell="A39" workbookViewId="0">
      <selection activeCell="J76" sqref="J76"/>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316</v>
      </c>
      <c r="B1" s="19"/>
      <c r="C1" s="19"/>
      <c r="D1" s="19"/>
      <c r="E1" s="19"/>
      <c r="F1" s="19"/>
      <c r="G1" s="19"/>
      <c r="H1" s="19"/>
      <c r="I1" s="19"/>
      <c r="J1" s="19"/>
    </row>
    <row r="2" ht="45" customHeight="1" spans="1:10">
      <c r="A2" s="30" t="s">
        <v>317</v>
      </c>
      <c r="B2" s="30"/>
      <c r="C2" s="30"/>
      <c r="D2" s="30"/>
      <c r="E2" s="30"/>
      <c r="F2" s="30"/>
      <c r="G2" s="30"/>
      <c r="H2" s="30"/>
      <c r="I2" s="30"/>
      <c r="J2" s="30"/>
    </row>
    <row r="3" ht="20.25" customHeight="1" spans="1:10">
      <c r="A3" s="18" t="str">
        <f>"单位名称："&amp;"新平彝族傣族自治县人力资源和社会保障局"</f>
        <v>单位名称：新平彝族傣族自治县人力资源和社会保障局</v>
      </c>
      <c r="B3" s="18"/>
      <c r="C3" s="18"/>
      <c r="D3" s="18"/>
      <c r="E3" s="18"/>
      <c r="F3" s="18"/>
      <c r="G3" s="18"/>
      <c r="H3" s="18"/>
      <c r="I3" s="18"/>
      <c r="J3" s="18"/>
    </row>
    <row r="4" ht="20.25" customHeight="1" spans="1:10">
      <c r="A4" s="31" t="s">
        <v>318</v>
      </c>
      <c r="B4" s="31" t="s">
        <v>319</v>
      </c>
      <c r="C4" s="31" t="s">
        <v>320</v>
      </c>
      <c r="D4" s="31" t="s">
        <v>321</v>
      </c>
      <c r="E4" s="31" t="s">
        <v>322</v>
      </c>
      <c r="F4" s="31" t="s">
        <v>323</v>
      </c>
      <c r="G4" s="31" t="s">
        <v>324</v>
      </c>
      <c r="H4" s="31" t="s">
        <v>325</v>
      </c>
      <c r="I4" s="31" t="s">
        <v>326</v>
      </c>
      <c r="J4" s="31" t="s">
        <v>327</v>
      </c>
    </row>
    <row r="5" ht="46.5" customHeight="1" spans="1:10">
      <c r="A5" s="31"/>
      <c r="B5" s="31"/>
      <c r="C5" s="31"/>
      <c r="D5" s="31"/>
      <c r="E5" s="31"/>
      <c r="F5" s="31"/>
      <c r="G5" s="31"/>
      <c r="H5" s="31"/>
      <c r="I5" s="31"/>
      <c r="J5" s="31"/>
    </row>
    <row r="6" ht="20.25" customHeight="1" spans="1:10">
      <c r="A6" s="33">
        <v>1</v>
      </c>
      <c r="B6" s="33">
        <v>2</v>
      </c>
      <c r="C6" s="33">
        <v>3</v>
      </c>
      <c r="D6" s="33">
        <v>4</v>
      </c>
      <c r="E6" s="33">
        <v>5</v>
      </c>
      <c r="F6" s="33">
        <v>6</v>
      </c>
      <c r="G6" s="33">
        <v>7</v>
      </c>
      <c r="H6" s="33">
        <v>8</v>
      </c>
      <c r="I6" s="33">
        <v>9</v>
      </c>
      <c r="J6" s="33">
        <v>10</v>
      </c>
    </row>
    <row r="7" ht="20.25" customHeight="1" spans="1:10">
      <c r="A7" s="22" t="s">
        <v>56</v>
      </c>
      <c r="B7" s="22"/>
      <c r="C7" s="22"/>
      <c r="E7" s="39"/>
      <c r="F7" s="39"/>
      <c r="G7" s="39"/>
      <c r="H7" s="39"/>
      <c r="I7" s="39"/>
      <c r="J7" s="39"/>
    </row>
    <row r="8" ht="20.25" customHeight="1" spans="1:10">
      <c r="A8" s="48" t="s">
        <v>286</v>
      </c>
      <c r="B8" s="22" t="s">
        <v>328</v>
      </c>
      <c r="C8" s="23"/>
      <c r="D8" s="23"/>
      <c r="E8" s="39"/>
      <c r="F8" s="39"/>
      <c r="G8" s="39"/>
      <c r="H8" s="39"/>
      <c r="I8" s="39"/>
      <c r="J8" s="39"/>
    </row>
    <row r="9" ht="20.25" customHeight="1" spans="1:10">
      <c r="A9" s="22"/>
      <c r="B9" s="22"/>
      <c r="C9" s="22" t="s">
        <v>329</v>
      </c>
      <c r="D9" s="49" t="s">
        <v>330</v>
      </c>
      <c r="E9" s="50" t="s">
        <v>331</v>
      </c>
      <c r="F9" s="40" t="s">
        <v>332</v>
      </c>
      <c r="G9" s="23" t="s">
        <v>47</v>
      </c>
      <c r="H9" s="40" t="s">
        <v>333</v>
      </c>
      <c r="I9" s="40" t="s">
        <v>334</v>
      </c>
      <c r="J9" s="50" t="s">
        <v>335</v>
      </c>
    </row>
    <row r="10" ht="20.25" customHeight="1" spans="1:10">
      <c r="A10" s="22"/>
      <c r="B10" s="22"/>
      <c r="C10" s="22" t="s">
        <v>329</v>
      </c>
      <c r="D10" s="49" t="s">
        <v>336</v>
      </c>
      <c r="E10" s="50" t="s">
        <v>337</v>
      </c>
      <c r="F10" s="40" t="s">
        <v>332</v>
      </c>
      <c r="G10" s="23" t="s">
        <v>338</v>
      </c>
      <c r="H10" s="40" t="s">
        <v>339</v>
      </c>
      <c r="I10" s="40" t="s">
        <v>334</v>
      </c>
      <c r="J10" s="50" t="s">
        <v>340</v>
      </c>
    </row>
    <row r="11" ht="20.25" customHeight="1" spans="1:10">
      <c r="A11" s="22"/>
      <c r="B11" s="22"/>
      <c r="C11" s="22" t="s">
        <v>329</v>
      </c>
      <c r="D11" s="49" t="s">
        <v>341</v>
      </c>
      <c r="E11" s="50" t="s">
        <v>342</v>
      </c>
      <c r="F11" s="40" t="s">
        <v>343</v>
      </c>
      <c r="G11" s="23" t="s">
        <v>344</v>
      </c>
      <c r="H11" s="40" t="s">
        <v>339</v>
      </c>
      <c r="I11" s="40" t="s">
        <v>334</v>
      </c>
      <c r="J11" s="50" t="s">
        <v>345</v>
      </c>
    </row>
    <row r="12" ht="20.25" customHeight="1" spans="1:10">
      <c r="A12" s="22"/>
      <c r="B12" s="22"/>
      <c r="C12" s="22" t="s">
        <v>346</v>
      </c>
      <c r="D12" s="49" t="s">
        <v>347</v>
      </c>
      <c r="E12" s="50" t="s">
        <v>348</v>
      </c>
      <c r="F12" s="40" t="s">
        <v>332</v>
      </c>
      <c r="G12" s="23" t="s">
        <v>338</v>
      </c>
      <c r="H12" s="40" t="s">
        <v>339</v>
      </c>
      <c r="I12" s="40" t="s">
        <v>334</v>
      </c>
      <c r="J12" s="50" t="s">
        <v>349</v>
      </c>
    </row>
    <row r="13" ht="20.25" customHeight="1" spans="1:10">
      <c r="A13" s="22"/>
      <c r="B13" s="22"/>
      <c r="C13" s="22" t="s">
        <v>346</v>
      </c>
      <c r="D13" s="49" t="s">
        <v>347</v>
      </c>
      <c r="E13" s="50" t="s">
        <v>350</v>
      </c>
      <c r="F13" s="40" t="s">
        <v>343</v>
      </c>
      <c r="G13" s="23" t="s">
        <v>344</v>
      </c>
      <c r="H13" s="40" t="s">
        <v>351</v>
      </c>
      <c r="I13" s="40" t="s">
        <v>334</v>
      </c>
      <c r="J13" s="50" t="s">
        <v>352</v>
      </c>
    </row>
    <row r="14" ht="20.25" customHeight="1" spans="1:10">
      <c r="A14" s="22"/>
      <c r="B14" s="22"/>
      <c r="C14" s="22" t="s">
        <v>353</v>
      </c>
      <c r="D14" s="49" t="s">
        <v>354</v>
      </c>
      <c r="E14" s="50" t="s">
        <v>355</v>
      </c>
      <c r="F14" s="40" t="s">
        <v>343</v>
      </c>
      <c r="G14" s="23" t="s">
        <v>344</v>
      </c>
      <c r="H14" s="40" t="s">
        <v>339</v>
      </c>
      <c r="I14" s="40" t="s">
        <v>334</v>
      </c>
      <c r="J14" s="50" t="s">
        <v>356</v>
      </c>
    </row>
    <row r="15" ht="20.25" customHeight="1" spans="1:10">
      <c r="A15" s="22"/>
      <c r="B15" s="22"/>
      <c r="C15" s="22" t="s">
        <v>353</v>
      </c>
      <c r="D15" s="49" t="s">
        <v>354</v>
      </c>
      <c r="E15" s="50" t="s">
        <v>357</v>
      </c>
      <c r="F15" s="40" t="s">
        <v>343</v>
      </c>
      <c r="G15" s="23" t="s">
        <v>344</v>
      </c>
      <c r="H15" s="40" t="s">
        <v>339</v>
      </c>
      <c r="I15" s="40" t="s">
        <v>334</v>
      </c>
      <c r="J15" s="50" t="s">
        <v>358</v>
      </c>
    </row>
    <row r="16" ht="20.25" customHeight="1" spans="1:10">
      <c r="A16" s="48" t="s">
        <v>298</v>
      </c>
      <c r="B16" s="22" t="s">
        <v>359</v>
      </c>
      <c r="C16" s="22"/>
      <c r="D16" s="22"/>
      <c r="E16" s="22"/>
      <c r="F16" s="22"/>
      <c r="G16" s="22"/>
      <c r="H16" s="22"/>
      <c r="I16" s="22"/>
      <c r="J16" s="22"/>
    </row>
    <row r="17" ht="20.25" customHeight="1" spans="1:10">
      <c r="A17" s="22"/>
      <c r="B17" s="22"/>
      <c r="C17" s="22" t="s">
        <v>329</v>
      </c>
      <c r="D17" s="49" t="s">
        <v>330</v>
      </c>
      <c r="E17" s="50" t="s">
        <v>360</v>
      </c>
      <c r="F17" s="40" t="s">
        <v>343</v>
      </c>
      <c r="G17" s="23" t="s">
        <v>361</v>
      </c>
      <c r="H17" s="40" t="s">
        <v>339</v>
      </c>
      <c r="I17" s="40" t="s">
        <v>334</v>
      </c>
      <c r="J17" s="50" t="s">
        <v>362</v>
      </c>
    </row>
    <row r="18" ht="20.25" customHeight="1" spans="1:10">
      <c r="A18" s="22"/>
      <c r="B18" s="22"/>
      <c r="C18" s="22" t="s">
        <v>329</v>
      </c>
      <c r="D18" s="49" t="s">
        <v>330</v>
      </c>
      <c r="E18" s="50" t="s">
        <v>363</v>
      </c>
      <c r="F18" s="40" t="s">
        <v>343</v>
      </c>
      <c r="G18" s="23" t="s">
        <v>49</v>
      </c>
      <c r="H18" s="40" t="s">
        <v>364</v>
      </c>
      <c r="I18" s="40" t="s">
        <v>334</v>
      </c>
      <c r="J18" s="50" t="s">
        <v>365</v>
      </c>
    </row>
    <row r="19" ht="20.25" customHeight="1" spans="1:10">
      <c r="A19" s="22"/>
      <c r="B19" s="22"/>
      <c r="C19" s="22" t="s">
        <v>329</v>
      </c>
      <c r="D19" s="49" t="s">
        <v>336</v>
      </c>
      <c r="E19" s="50" t="s">
        <v>366</v>
      </c>
      <c r="F19" s="40" t="s">
        <v>343</v>
      </c>
      <c r="G19" s="23" t="s">
        <v>367</v>
      </c>
      <c r="H19" s="40" t="s">
        <v>339</v>
      </c>
      <c r="I19" s="40" t="s">
        <v>334</v>
      </c>
      <c r="J19" s="50" t="s">
        <v>368</v>
      </c>
    </row>
    <row r="20" ht="20.25" customHeight="1" spans="1:10">
      <c r="A20" s="22"/>
      <c r="B20" s="22"/>
      <c r="C20" s="22" t="s">
        <v>329</v>
      </c>
      <c r="D20" s="49" t="s">
        <v>336</v>
      </c>
      <c r="E20" s="50" t="s">
        <v>369</v>
      </c>
      <c r="F20" s="40" t="s">
        <v>343</v>
      </c>
      <c r="G20" s="23" t="s">
        <v>361</v>
      </c>
      <c r="H20" s="40" t="s">
        <v>339</v>
      </c>
      <c r="I20" s="40" t="s">
        <v>334</v>
      </c>
      <c r="J20" s="50" t="s">
        <v>370</v>
      </c>
    </row>
    <row r="21" ht="20.25" customHeight="1" spans="1:10">
      <c r="A21" s="22"/>
      <c r="B21" s="22"/>
      <c r="C21" s="22" t="s">
        <v>346</v>
      </c>
      <c r="D21" s="49" t="s">
        <v>371</v>
      </c>
      <c r="E21" s="50" t="s">
        <v>372</v>
      </c>
      <c r="F21" s="40" t="s">
        <v>343</v>
      </c>
      <c r="G21" s="23" t="s">
        <v>361</v>
      </c>
      <c r="H21" s="40" t="s">
        <v>339</v>
      </c>
      <c r="I21" s="40" t="s">
        <v>334</v>
      </c>
      <c r="J21" s="50" t="s">
        <v>373</v>
      </c>
    </row>
    <row r="22" ht="20.25" customHeight="1" spans="1:10">
      <c r="A22" s="22"/>
      <c r="B22" s="22"/>
      <c r="C22" s="22" t="s">
        <v>346</v>
      </c>
      <c r="D22" s="49" t="s">
        <v>347</v>
      </c>
      <c r="E22" s="50" t="s">
        <v>374</v>
      </c>
      <c r="F22" s="40" t="s">
        <v>332</v>
      </c>
      <c r="G22" s="23" t="s">
        <v>375</v>
      </c>
      <c r="H22" s="40"/>
      <c r="I22" s="40" t="s">
        <v>376</v>
      </c>
      <c r="J22" s="50" t="s">
        <v>377</v>
      </c>
    </row>
    <row r="23" ht="20.25" customHeight="1" spans="1:10">
      <c r="A23" s="22"/>
      <c r="B23" s="22"/>
      <c r="C23" s="22" t="s">
        <v>353</v>
      </c>
      <c r="D23" s="49" t="s">
        <v>354</v>
      </c>
      <c r="E23" s="50" t="s">
        <v>378</v>
      </c>
      <c r="F23" s="40" t="s">
        <v>343</v>
      </c>
      <c r="G23" s="23" t="s">
        <v>344</v>
      </c>
      <c r="H23" s="40" t="s">
        <v>339</v>
      </c>
      <c r="I23" s="40" t="s">
        <v>334</v>
      </c>
      <c r="J23" s="50" t="s">
        <v>379</v>
      </c>
    </row>
    <row r="24" ht="20.25" customHeight="1" spans="1:10">
      <c r="A24" s="48" t="s">
        <v>301</v>
      </c>
      <c r="B24" s="22" t="s">
        <v>380</v>
      </c>
      <c r="C24" s="22"/>
      <c r="D24" s="22"/>
      <c r="E24" s="22"/>
      <c r="F24" s="22"/>
      <c r="G24" s="22"/>
      <c r="H24" s="22"/>
      <c r="I24" s="22"/>
      <c r="J24" s="22"/>
    </row>
    <row r="25" ht="20.25" customHeight="1" spans="1:10">
      <c r="A25" s="22"/>
      <c r="B25" s="22"/>
      <c r="C25" s="22" t="s">
        <v>329</v>
      </c>
      <c r="D25" s="49" t="s">
        <v>330</v>
      </c>
      <c r="E25" s="50" t="s">
        <v>381</v>
      </c>
      <c r="F25" s="40" t="s">
        <v>343</v>
      </c>
      <c r="G25" s="23" t="s">
        <v>49</v>
      </c>
      <c r="H25" s="40" t="s">
        <v>382</v>
      </c>
      <c r="I25" s="40" t="s">
        <v>334</v>
      </c>
      <c r="J25" s="50" t="s">
        <v>383</v>
      </c>
    </row>
    <row r="26" ht="20.25" customHeight="1" spans="1:10">
      <c r="A26" s="22"/>
      <c r="B26" s="22"/>
      <c r="C26" s="22" t="s">
        <v>329</v>
      </c>
      <c r="D26" s="49" t="s">
        <v>330</v>
      </c>
      <c r="E26" s="50" t="s">
        <v>384</v>
      </c>
      <c r="F26" s="40" t="s">
        <v>343</v>
      </c>
      <c r="G26" s="23" t="s">
        <v>75</v>
      </c>
      <c r="H26" s="40" t="s">
        <v>382</v>
      </c>
      <c r="I26" s="40" t="s">
        <v>334</v>
      </c>
      <c r="J26" s="50" t="s">
        <v>385</v>
      </c>
    </row>
    <row r="27" ht="20.25" customHeight="1" spans="1:10">
      <c r="A27" s="22"/>
      <c r="B27" s="22"/>
      <c r="C27" s="22" t="s">
        <v>329</v>
      </c>
      <c r="D27" s="49" t="s">
        <v>330</v>
      </c>
      <c r="E27" s="50" t="s">
        <v>386</v>
      </c>
      <c r="F27" s="40" t="s">
        <v>343</v>
      </c>
      <c r="G27" s="23" t="s">
        <v>48</v>
      </c>
      <c r="H27" s="40" t="s">
        <v>387</v>
      </c>
      <c r="I27" s="40" t="s">
        <v>334</v>
      </c>
      <c r="J27" s="50" t="s">
        <v>388</v>
      </c>
    </row>
    <row r="28" ht="20.25" customHeight="1" spans="1:10">
      <c r="A28" s="22"/>
      <c r="B28" s="22"/>
      <c r="C28" s="22" t="s">
        <v>329</v>
      </c>
      <c r="D28" s="49" t="s">
        <v>336</v>
      </c>
      <c r="E28" s="50" t="s">
        <v>389</v>
      </c>
      <c r="F28" s="40" t="s">
        <v>343</v>
      </c>
      <c r="G28" s="23" t="s">
        <v>344</v>
      </c>
      <c r="H28" s="40" t="s">
        <v>339</v>
      </c>
      <c r="I28" s="40" t="s">
        <v>334</v>
      </c>
      <c r="J28" s="50" t="s">
        <v>390</v>
      </c>
    </row>
    <row r="29" ht="20.25" customHeight="1" spans="1:10">
      <c r="A29" s="22"/>
      <c r="B29" s="22"/>
      <c r="C29" s="22" t="s">
        <v>329</v>
      </c>
      <c r="D29" s="49" t="s">
        <v>341</v>
      </c>
      <c r="E29" s="50" t="s">
        <v>391</v>
      </c>
      <c r="F29" s="40" t="s">
        <v>343</v>
      </c>
      <c r="G29" s="23" t="s">
        <v>392</v>
      </c>
      <c r="H29" s="40" t="s">
        <v>339</v>
      </c>
      <c r="I29" s="40" t="s">
        <v>334</v>
      </c>
      <c r="J29" s="50" t="s">
        <v>393</v>
      </c>
    </row>
    <row r="30" ht="20.25" customHeight="1" spans="1:10">
      <c r="A30" s="22"/>
      <c r="B30" s="22"/>
      <c r="C30" s="22" t="s">
        <v>346</v>
      </c>
      <c r="D30" s="49" t="s">
        <v>347</v>
      </c>
      <c r="E30" s="50" t="s">
        <v>394</v>
      </c>
      <c r="F30" s="40" t="s">
        <v>343</v>
      </c>
      <c r="G30" s="23" t="s">
        <v>50</v>
      </c>
      <c r="H30" s="40" t="s">
        <v>339</v>
      </c>
      <c r="I30" s="40" t="s">
        <v>334</v>
      </c>
      <c r="J30" s="50" t="s">
        <v>395</v>
      </c>
    </row>
    <row r="31" ht="20.25" customHeight="1" spans="1:10">
      <c r="A31" s="22"/>
      <c r="B31" s="22"/>
      <c r="C31" s="22" t="s">
        <v>353</v>
      </c>
      <c r="D31" s="49" t="s">
        <v>354</v>
      </c>
      <c r="E31" s="50" t="s">
        <v>396</v>
      </c>
      <c r="F31" s="40" t="s">
        <v>343</v>
      </c>
      <c r="G31" s="23" t="s">
        <v>367</v>
      </c>
      <c r="H31" s="40" t="s">
        <v>339</v>
      </c>
      <c r="I31" s="40" t="s">
        <v>334</v>
      </c>
      <c r="J31" s="50" t="s">
        <v>397</v>
      </c>
    </row>
    <row r="32" ht="20.25" customHeight="1" spans="1:10">
      <c r="A32" s="48" t="s">
        <v>291</v>
      </c>
      <c r="B32" s="22" t="s">
        <v>398</v>
      </c>
      <c r="C32" s="22"/>
      <c r="D32" s="22"/>
      <c r="E32" s="22"/>
      <c r="F32" s="22"/>
      <c r="G32" s="22"/>
      <c r="H32" s="22"/>
      <c r="I32" s="22"/>
      <c r="J32" s="22"/>
    </row>
    <row r="33" ht="20.25" customHeight="1" spans="1:10">
      <c r="A33" s="22"/>
      <c r="B33" s="22"/>
      <c r="C33" s="22" t="s">
        <v>329</v>
      </c>
      <c r="D33" s="49" t="s">
        <v>330</v>
      </c>
      <c r="E33" s="50" t="s">
        <v>399</v>
      </c>
      <c r="F33" s="40" t="s">
        <v>343</v>
      </c>
      <c r="G33" s="23" t="s">
        <v>400</v>
      </c>
      <c r="H33" s="40" t="s">
        <v>333</v>
      </c>
      <c r="I33" s="40" t="s">
        <v>334</v>
      </c>
      <c r="J33" s="50" t="s">
        <v>401</v>
      </c>
    </row>
    <row r="34" ht="20.25" customHeight="1" spans="1:10">
      <c r="A34" s="22"/>
      <c r="B34" s="22"/>
      <c r="C34" s="22" t="s">
        <v>329</v>
      </c>
      <c r="D34" s="49" t="s">
        <v>336</v>
      </c>
      <c r="E34" s="50" t="s">
        <v>402</v>
      </c>
      <c r="F34" s="40" t="s">
        <v>343</v>
      </c>
      <c r="G34" s="23" t="s">
        <v>344</v>
      </c>
      <c r="H34" s="40" t="s">
        <v>339</v>
      </c>
      <c r="I34" s="40" t="s">
        <v>334</v>
      </c>
      <c r="J34" s="50" t="s">
        <v>403</v>
      </c>
    </row>
    <row r="35" ht="20.25" customHeight="1" spans="1:10">
      <c r="A35" s="22"/>
      <c r="B35" s="22"/>
      <c r="C35" s="22" t="s">
        <v>329</v>
      </c>
      <c r="D35" s="49" t="s">
        <v>336</v>
      </c>
      <c r="E35" s="50" t="s">
        <v>404</v>
      </c>
      <c r="F35" s="40" t="s">
        <v>343</v>
      </c>
      <c r="G35" s="23" t="s">
        <v>367</v>
      </c>
      <c r="H35" s="40" t="s">
        <v>339</v>
      </c>
      <c r="I35" s="40" t="s">
        <v>334</v>
      </c>
      <c r="J35" s="50" t="s">
        <v>405</v>
      </c>
    </row>
    <row r="36" ht="20.25" customHeight="1" spans="1:10">
      <c r="A36" s="22"/>
      <c r="B36" s="22"/>
      <c r="C36" s="22" t="s">
        <v>346</v>
      </c>
      <c r="D36" s="49" t="s">
        <v>347</v>
      </c>
      <c r="E36" s="50" t="s">
        <v>406</v>
      </c>
      <c r="F36" s="40" t="s">
        <v>343</v>
      </c>
      <c r="G36" s="23" t="s">
        <v>344</v>
      </c>
      <c r="H36" s="40" t="s">
        <v>339</v>
      </c>
      <c r="I36" s="40" t="s">
        <v>334</v>
      </c>
      <c r="J36" s="50" t="s">
        <v>407</v>
      </c>
    </row>
    <row r="37" ht="20.25" customHeight="1" spans="1:10">
      <c r="A37" s="22"/>
      <c r="B37" s="22"/>
      <c r="C37" s="22" t="s">
        <v>346</v>
      </c>
      <c r="D37" s="49" t="s">
        <v>347</v>
      </c>
      <c r="E37" s="50" t="s">
        <v>408</v>
      </c>
      <c r="F37" s="40" t="s">
        <v>332</v>
      </c>
      <c r="G37" s="23" t="s">
        <v>409</v>
      </c>
      <c r="H37" s="40"/>
      <c r="I37" s="40" t="s">
        <v>376</v>
      </c>
      <c r="J37" s="50" t="s">
        <v>410</v>
      </c>
    </row>
    <row r="38" ht="20.25" customHeight="1" spans="1:10">
      <c r="A38" s="22"/>
      <c r="B38" s="22"/>
      <c r="C38" s="22" t="s">
        <v>346</v>
      </c>
      <c r="D38" s="49" t="s">
        <v>411</v>
      </c>
      <c r="E38" s="50" t="s">
        <v>412</v>
      </c>
      <c r="F38" s="40" t="s">
        <v>332</v>
      </c>
      <c r="G38" s="23" t="s">
        <v>409</v>
      </c>
      <c r="H38" s="40"/>
      <c r="I38" s="40" t="s">
        <v>376</v>
      </c>
      <c r="J38" s="50" t="s">
        <v>413</v>
      </c>
    </row>
    <row r="39" ht="20.25" customHeight="1" spans="1:10">
      <c r="A39" s="22"/>
      <c r="B39" s="22"/>
      <c r="C39" s="22" t="s">
        <v>353</v>
      </c>
      <c r="D39" s="49" t="s">
        <v>354</v>
      </c>
      <c r="E39" s="50" t="s">
        <v>414</v>
      </c>
      <c r="F39" s="40" t="s">
        <v>343</v>
      </c>
      <c r="G39" s="23" t="s">
        <v>344</v>
      </c>
      <c r="H39" s="40" t="s">
        <v>339</v>
      </c>
      <c r="I39" s="40" t="s">
        <v>334</v>
      </c>
      <c r="J39" s="50" t="s">
        <v>415</v>
      </c>
    </row>
    <row r="40" ht="20.25" customHeight="1" spans="1:10">
      <c r="A40" s="48" t="s">
        <v>293</v>
      </c>
      <c r="B40" s="22" t="s">
        <v>416</v>
      </c>
      <c r="C40" s="22"/>
      <c r="D40" s="22"/>
      <c r="E40" s="22"/>
      <c r="F40" s="22"/>
      <c r="G40" s="22"/>
      <c r="H40" s="22"/>
      <c r="I40" s="22"/>
      <c r="J40" s="22"/>
    </row>
    <row r="41" ht="20.25" customHeight="1" spans="1:10">
      <c r="A41" s="22"/>
      <c r="B41" s="22"/>
      <c r="C41" s="22" t="s">
        <v>329</v>
      </c>
      <c r="D41" s="49" t="s">
        <v>330</v>
      </c>
      <c r="E41" s="50" t="s">
        <v>417</v>
      </c>
      <c r="F41" s="40" t="s">
        <v>343</v>
      </c>
      <c r="G41" s="23" t="s">
        <v>418</v>
      </c>
      <c r="H41" s="40" t="s">
        <v>364</v>
      </c>
      <c r="I41" s="40" t="s">
        <v>334</v>
      </c>
      <c r="J41" s="50" t="s">
        <v>419</v>
      </c>
    </row>
    <row r="42" ht="20.25" customHeight="1" spans="1:10">
      <c r="A42" s="22"/>
      <c r="B42" s="22"/>
      <c r="C42" s="22" t="s">
        <v>329</v>
      </c>
      <c r="D42" s="49" t="s">
        <v>330</v>
      </c>
      <c r="E42" s="50" t="s">
        <v>420</v>
      </c>
      <c r="F42" s="40" t="s">
        <v>343</v>
      </c>
      <c r="G42" s="23" t="s">
        <v>418</v>
      </c>
      <c r="H42" s="40" t="s">
        <v>364</v>
      </c>
      <c r="I42" s="40" t="s">
        <v>334</v>
      </c>
      <c r="J42" s="50" t="s">
        <v>421</v>
      </c>
    </row>
    <row r="43" ht="20.25" customHeight="1" spans="1:10">
      <c r="A43" s="22"/>
      <c r="B43" s="22"/>
      <c r="C43" s="22" t="s">
        <v>329</v>
      </c>
      <c r="D43" s="49" t="s">
        <v>336</v>
      </c>
      <c r="E43" s="50" t="s">
        <v>422</v>
      </c>
      <c r="F43" s="40" t="s">
        <v>343</v>
      </c>
      <c r="G43" s="23" t="s">
        <v>361</v>
      </c>
      <c r="H43" s="40" t="s">
        <v>339</v>
      </c>
      <c r="I43" s="40" t="s">
        <v>334</v>
      </c>
      <c r="J43" s="50" t="s">
        <v>423</v>
      </c>
    </row>
    <row r="44" ht="20.25" customHeight="1" spans="1:10">
      <c r="A44" s="22"/>
      <c r="B44" s="22"/>
      <c r="C44" s="22" t="s">
        <v>346</v>
      </c>
      <c r="D44" s="49" t="s">
        <v>347</v>
      </c>
      <c r="E44" s="50" t="s">
        <v>424</v>
      </c>
      <c r="F44" s="40" t="s">
        <v>343</v>
      </c>
      <c r="G44" s="23" t="s">
        <v>361</v>
      </c>
      <c r="H44" s="40" t="s">
        <v>339</v>
      </c>
      <c r="I44" s="40" t="s">
        <v>334</v>
      </c>
      <c r="J44" s="50" t="s">
        <v>425</v>
      </c>
    </row>
    <row r="45" ht="20.25" customHeight="1" spans="1:10">
      <c r="A45" s="22"/>
      <c r="B45" s="22"/>
      <c r="C45" s="22" t="s">
        <v>346</v>
      </c>
      <c r="D45" s="49" t="s">
        <v>347</v>
      </c>
      <c r="E45" s="50" t="s">
        <v>426</v>
      </c>
      <c r="F45" s="40" t="s">
        <v>332</v>
      </c>
      <c r="G45" s="23" t="s">
        <v>409</v>
      </c>
      <c r="H45" s="40"/>
      <c r="I45" s="40" t="s">
        <v>376</v>
      </c>
      <c r="J45" s="50" t="s">
        <v>427</v>
      </c>
    </row>
    <row r="46" ht="20.25" customHeight="1" spans="1:10">
      <c r="A46" s="22"/>
      <c r="B46" s="22"/>
      <c r="C46" s="22" t="s">
        <v>353</v>
      </c>
      <c r="D46" s="49" t="s">
        <v>354</v>
      </c>
      <c r="E46" s="50" t="s">
        <v>428</v>
      </c>
      <c r="F46" s="40" t="s">
        <v>343</v>
      </c>
      <c r="G46" s="23" t="s">
        <v>344</v>
      </c>
      <c r="H46" s="40" t="s">
        <v>339</v>
      </c>
      <c r="I46" s="40" t="s">
        <v>334</v>
      </c>
      <c r="J46" s="50" t="s">
        <v>429</v>
      </c>
    </row>
    <row r="47" ht="20.25" customHeight="1" spans="1:10">
      <c r="A47" s="22"/>
      <c r="B47" s="22"/>
      <c r="C47" s="22" t="s">
        <v>353</v>
      </c>
      <c r="D47" s="49" t="s">
        <v>354</v>
      </c>
      <c r="E47" s="50" t="s">
        <v>430</v>
      </c>
      <c r="F47" s="40" t="s">
        <v>343</v>
      </c>
      <c r="G47" s="23" t="s">
        <v>344</v>
      </c>
      <c r="H47" s="40" t="s">
        <v>339</v>
      </c>
      <c r="I47" s="40" t="s">
        <v>334</v>
      </c>
      <c r="J47" s="50" t="s">
        <v>431</v>
      </c>
    </row>
    <row r="48" ht="20.25" customHeight="1" spans="1:10">
      <c r="A48" s="22" t="s">
        <v>59</v>
      </c>
      <c r="B48" s="22"/>
      <c r="C48" s="22"/>
      <c r="D48" s="22"/>
      <c r="E48" s="22"/>
      <c r="F48" s="22"/>
      <c r="G48" s="22"/>
      <c r="H48" s="22"/>
      <c r="I48" s="22"/>
      <c r="J48" s="22"/>
    </row>
    <row r="49" ht="20.25" customHeight="1" spans="1:10">
      <c r="A49" s="48" t="s">
        <v>308</v>
      </c>
      <c r="B49" s="22" t="s">
        <v>432</v>
      </c>
      <c r="C49" s="22"/>
      <c r="D49" s="22"/>
      <c r="E49" s="22"/>
      <c r="F49" s="22"/>
      <c r="G49" s="22"/>
      <c r="H49" s="22"/>
      <c r="I49" s="22"/>
      <c r="J49" s="22"/>
    </row>
    <row r="50" ht="20.25" customHeight="1" spans="1:10">
      <c r="A50" s="22"/>
      <c r="B50" s="22"/>
      <c r="C50" s="22" t="s">
        <v>329</v>
      </c>
      <c r="D50" s="49" t="s">
        <v>330</v>
      </c>
      <c r="E50" s="50" t="s">
        <v>433</v>
      </c>
      <c r="F50" s="40" t="s">
        <v>343</v>
      </c>
      <c r="G50" s="23" t="s">
        <v>434</v>
      </c>
      <c r="H50" s="40" t="s">
        <v>333</v>
      </c>
      <c r="I50" s="40" t="s">
        <v>334</v>
      </c>
      <c r="J50" s="50" t="s">
        <v>435</v>
      </c>
    </row>
    <row r="51" ht="20.25" customHeight="1" spans="1:10">
      <c r="A51" s="22"/>
      <c r="B51" s="22"/>
      <c r="C51" s="22" t="s">
        <v>329</v>
      </c>
      <c r="D51" s="49" t="s">
        <v>336</v>
      </c>
      <c r="E51" s="50" t="s">
        <v>436</v>
      </c>
      <c r="F51" s="40" t="s">
        <v>343</v>
      </c>
      <c r="G51" s="23" t="s">
        <v>367</v>
      </c>
      <c r="H51" s="40" t="s">
        <v>339</v>
      </c>
      <c r="I51" s="40" t="s">
        <v>334</v>
      </c>
      <c r="J51" s="50" t="s">
        <v>437</v>
      </c>
    </row>
    <row r="52" ht="20.25" customHeight="1" spans="1:10">
      <c r="A52" s="22"/>
      <c r="B52" s="22"/>
      <c r="C52" s="22" t="s">
        <v>329</v>
      </c>
      <c r="D52" s="49" t="s">
        <v>336</v>
      </c>
      <c r="E52" s="50" t="s">
        <v>438</v>
      </c>
      <c r="F52" s="40" t="s">
        <v>343</v>
      </c>
      <c r="G52" s="23" t="s">
        <v>344</v>
      </c>
      <c r="H52" s="40" t="s">
        <v>339</v>
      </c>
      <c r="I52" s="40" t="s">
        <v>334</v>
      </c>
      <c r="J52" s="50" t="s">
        <v>439</v>
      </c>
    </row>
    <row r="53" ht="20.25" customHeight="1" spans="1:10">
      <c r="A53" s="22"/>
      <c r="B53" s="22"/>
      <c r="C53" s="22" t="s">
        <v>346</v>
      </c>
      <c r="D53" s="49" t="s">
        <v>371</v>
      </c>
      <c r="E53" s="50" t="s">
        <v>440</v>
      </c>
      <c r="F53" s="40" t="s">
        <v>441</v>
      </c>
      <c r="G53" s="23" t="s">
        <v>442</v>
      </c>
      <c r="H53" s="40" t="s">
        <v>443</v>
      </c>
      <c r="I53" s="40" t="s">
        <v>334</v>
      </c>
      <c r="J53" s="50" t="s">
        <v>444</v>
      </c>
    </row>
    <row r="54" ht="20.25" customHeight="1" spans="1:10">
      <c r="A54" s="22"/>
      <c r="B54" s="22"/>
      <c r="C54" s="22" t="s">
        <v>346</v>
      </c>
      <c r="D54" s="49" t="s">
        <v>347</v>
      </c>
      <c r="E54" s="50" t="s">
        <v>445</v>
      </c>
      <c r="F54" s="40" t="s">
        <v>343</v>
      </c>
      <c r="G54" s="23" t="s">
        <v>446</v>
      </c>
      <c r="H54" s="40" t="s">
        <v>333</v>
      </c>
      <c r="I54" s="40" t="s">
        <v>334</v>
      </c>
      <c r="J54" s="50" t="s">
        <v>447</v>
      </c>
    </row>
    <row r="55" ht="20.25" customHeight="1" spans="1:10">
      <c r="A55" s="22"/>
      <c r="B55" s="22"/>
      <c r="C55" s="22" t="s">
        <v>346</v>
      </c>
      <c r="D55" s="49" t="s">
        <v>347</v>
      </c>
      <c r="E55" s="50" t="s">
        <v>448</v>
      </c>
      <c r="F55" s="40" t="s">
        <v>343</v>
      </c>
      <c r="G55" s="23" t="s">
        <v>446</v>
      </c>
      <c r="H55" s="40" t="s">
        <v>333</v>
      </c>
      <c r="I55" s="40" t="s">
        <v>334</v>
      </c>
      <c r="J55" s="50" t="s">
        <v>449</v>
      </c>
    </row>
    <row r="56" ht="20.25" customHeight="1" spans="1:10">
      <c r="A56" s="22"/>
      <c r="B56" s="22"/>
      <c r="C56" s="22" t="s">
        <v>346</v>
      </c>
      <c r="D56" s="49" t="s">
        <v>347</v>
      </c>
      <c r="E56" s="50" t="s">
        <v>450</v>
      </c>
      <c r="F56" s="40" t="s">
        <v>343</v>
      </c>
      <c r="G56" s="23" t="s">
        <v>446</v>
      </c>
      <c r="H56" s="40" t="s">
        <v>333</v>
      </c>
      <c r="I56" s="40" t="s">
        <v>334</v>
      </c>
      <c r="J56" s="50" t="s">
        <v>451</v>
      </c>
    </row>
    <row r="57" ht="20.25" customHeight="1" spans="1:10">
      <c r="A57" s="22"/>
      <c r="B57" s="22"/>
      <c r="C57" s="22" t="s">
        <v>353</v>
      </c>
      <c r="D57" s="49" t="s">
        <v>354</v>
      </c>
      <c r="E57" s="50" t="s">
        <v>452</v>
      </c>
      <c r="F57" s="40" t="s">
        <v>343</v>
      </c>
      <c r="G57" s="23" t="s">
        <v>367</v>
      </c>
      <c r="H57" s="40" t="s">
        <v>339</v>
      </c>
      <c r="I57" s="40" t="s">
        <v>334</v>
      </c>
      <c r="J57" s="50" t="s">
        <v>453</v>
      </c>
    </row>
    <row r="58" ht="20.25" customHeight="1" spans="1:10">
      <c r="A58" s="22" t="s">
        <v>61</v>
      </c>
      <c r="B58" s="22"/>
      <c r="C58" s="22"/>
      <c r="D58" s="22"/>
      <c r="E58" s="22"/>
      <c r="F58" s="22"/>
      <c r="G58" s="22"/>
      <c r="H58" s="22"/>
      <c r="I58" s="22"/>
      <c r="J58" s="22"/>
    </row>
    <row r="59" ht="20.25" customHeight="1" spans="1:10">
      <c r="A59" s="48" t="s">
        <v>310</v>
      </c>
      <c r="B59" s="51" t="s">
        <v>454</v>
      </c>
      <c r="C59" s="22"/>
      <c r="D59" s="22"/>
      <c r="E59" s="22"/>
      <c r="F59" s="22"/>
      <c r="G59" s="22"/>
      <c r="H59" s="22"/>
      <c r="I59" s="22"/>
      <c r="J59" s="22"/>
    </row>
    <row r="60" ht="20.25" customHeight="1" spans="1:10">
      <c r="A60" s="22"/>
      <c r="B60" s="22"/>
      <c r="C60" s="22" t="s">
        <v>329</v>
      </c>
      <c r="D60" s="49" t="s">
        <v>330</v>
      </c>
      <c r="E60" s="50" t="s">
        <v>455</v>
      </c>
      <c r="F60" s="40" t="s">
        <v>343</v>
      </c>
      <c r="G60" s="23" t="s">
        <v>456</v>
      </c>
      <c r="H60" s="40" t="s">
        <v>457</v>
      </c>
      <c r="I60" s="40" t="s">
        <v>334</v>
      </c>
      <c r="J60" s="50" t="s">
        <v>458</v>
      </c>
    </row>
    <row r="61" ht="20.25" customHeight="1" spans="1:10">
      <c r="A61" s="22"/>
      <c r="B61" s="22"/>
      <c r="C61" s="22" t="s">
        <v>329</v>
      </c>
      <c r="D61" s="49" t="s">
        <v>330</v>
      </c>
      <c r="E61" s="50" t="s">
        <v>459</v>
      </c>
      <c r="F61" s="40" t="s">
        <v>343</v>
      </c>
      <c r="G61" s="23" t="s">
        <v>47</v>
      </c>
      <c r="H61" s="40" t="s">
        <v>364</v>
      </c>
      <c r="I61" s="40" t="s">
        <v>334</v>
      </c>
      <c r="J61" s="50" t="s">
        <v>460</v>
      </c>
    </row>
    <row r="62" ht="20.25" customHeight="1" spans="1:10">
      <c r="A62" s="22"/>
      <c r="B62" s="22"/>
      <c r="C62" s="22" t="s">
        <v>329</v>
      </c>
      <c r="D62" s="49" t="s">
        <v>336</v>
      </c>
      <c r="E62" s="50" t="s">
        <v>461</v>
      </c>
      <c r="F62" s="40" t="s">
        <v>332</v>
      </c>
      <c r="G62" s="23" t="s">
        <v>338</v>
      </c>
      <c r="H62" s="40" t="s">
        <v>339</v>
      </c>
      <c r="I62" s="40" t="s">
        <v>334</v>
      </c>
      <c r="J62" s="50" t="s">
        <v>462</v>
      </c>
    </row>
    <row r="63" ht="20.25" customHeight="1" spans="1:10">
      <c r="A63" s="22"/>
      <c r="B63" s="22"/>
      <c r="C63" s="22" t="s">
        <v>329</v>
      </c>
      <c r="D63" s="49" t="s">
        <v>336</v>
      </c>
      <c r="E63" s="50" t="s">
        <v>463</v>
      </c>
      <c r="F63" s="40" t="s">
        <v>332</v>
      </c>
      <c r="G63" s="23" t="s">
        <v>338</v>
      </c>
      <c r="H63" s="40" t="s">
        <v>339</v>
      </c>
      <c r="I63" s="40" t="s">
        <v>334</v>
      </c>
      <c r="J63" s="50" t="s">
        <v>464</v>
      </c>
    </row>
    <row r="64" ht="20.25" customHeight="1" spans="1:10">
      <c r="A64" s="22"/>
      <c r="B64" s="22"/>
      <c r="C64" s="22" t="s">
        <v>329</v>
      </c>
      <c r="D64" s="49" t="s">
        <v>341</v>
      </c>
      <c r="E64" s="50" t="s">
        <v>465</v>
      </c>
      <c r="F64" s="40" t="s">
        <v>332</v>
      </c>
      <c r="G64" s="23" t="s">
        <v>338</v>
      </c>
      <c r="H64" s="40" t="s">
        <v>339</v>
      </c>
      <c r="I64" s="40" t="s">
        <v>334</v>
      </c>
      <c r="J64" s="50" t="s">
        <v>466</v>
      </c>
    </row>
    <row r="65" ht="20.25" customHeight="1" spans="1:10">
      <c r="A65" s="22"/>
      <c r="B65" s="22"/>
      <c r="C65" s="22" t="s">
        <v>346</v>
      </c>
      <c r="D65" s="49" t="s">
        <v>347</v>
      </c>
      <c r="E65" s="50" t="s">
        <v>467</v>
      </c>
      <c r="F65" s="40" t="s">
        <v>332</v>
      </c>
      <c r="G65" s="23" t="s">
        <v>338</v>
      </c>
      <c r="H65" s="40" t="s">
        <v>339</v>
      </c>
      <c r="I65" s="40" t="s">
        <v>334</v>
      </c>
      <c r="J65" s="50" t="s">
        <v>468</v>
      </c>
    </row>
    <row r="66" ht="20.25" customHeight="1" spans="1:10">
      <c r="A66" s="22"/>
      <c r="B66" s="22"/>
      <c r="C66" s="22" t="s">
        <v>346</v>
      </c>
      <c r="D66" s="49" t="s">
        <v>347</v>
      </c>
      <c r="E66" s="50" t="s">
        <v>469</v>
      </c>
      <c r="F66" s="40" t="s">
        <v>332</v>
      </c>
      <c r="G66" s="23" t="s">
        <v>470</v>
      </c>
      <c r="H66" s="40"/>
      <c r="I66" s="40" t="s">
        <v>376</v>
      </c>
      <c r="J66" s="50" t="s">
        <v>471</v>
      </c>
    </row>
    <row r="67" ht="20.25" customHeight="1" spans="1:10">
      <c r="A67" s="48" t="s">
        <v>314</v>
      </c>
      <c r="B67" s="22" t="s">
        <v>472</v>
      </c>
      <c r="C67" s="22"/>
      <c r="D67" s="22"/>
      <c r="E67" s="22"/>
      <c r="F67" s="22"/>
      <c r="G67" s="22"/>
      <c r="H67" s="22"/>
      <c r="I67" s="22"/>
      <c r="J67" s="22"/>
    </row>
    <row r="68" ht="20.25" customHeight="1" spans="1:10">
      <c r="A68" s="22"/>
      <c r="B68" s="22"/>
      <c r="C68" s="22" t="s">
        <v>329</v>
      </c>
      <c r="D68" s="49" t="s">
        <v>330</v>
      </c>
      <c r="E68" s="50" t="s">
        <v>473</v>
      </c>
      <c r="F68" s="40" t="s">
        <v>332</v>
      </c>
      <c r="G68" s="23" t="s">
        <v>474</v>
      </c>
      <c r="H68" s="40" t="s">
        <v>333</v>
      </c>
      <c r="I68" s="40" t="s">
        <v>334</v>
      </c>
      <c r="J68" s="50" t="s">
        <v>475</v>
      </c>
    </row>
    <row r="69" ht="20.25" customHeight="1" spans="1:10">
      <c r="A69" s="22"/>
      <c r="B69" s="22"/>
      <c r="C69" s="22" t="s">
        <v>329</v>
      </c>
      <c r="D69" s="49" t="s">
        <v>330</v>
      </c>
      <c r="E69" s="50" t="s">
        <v>476</v>
      </c>
      <c r="F69" s="40" t="s">
        <v>332</v>
      </c>
      <c r="G69" s="23" t="s">
        <v>477</v>
      </c>
      <c r="H69" s="40" t="s">
        <v>333</v>
      </c>
      <c r="I69" s="40" t="s">
        <v>334</v>
      </c>
      <c r="J69" s="50" t="s">
        <v>478</v>
      </c>
    </row>
    <row r="70" ht="20.25" customHeight="1" spans="1:10">
      <c r="A70" s="22"/>
      <c r="B70" s="22"/>
      <c r="C70" s="22" t="s">
        <v>329</v>
      </c>
      <c r="D70" s="49" t="s">
        <v>336</v>
      </c>
      <c r="E70" s="50" t="s">
        <v>479</v>
      </c>
      <c r="F70" s="40" t="s">
        <v>332</v>
      </c>
      <c r="G70" s="23" t="s">
        <v>338</v>
      </c>
      <c r="H70" s="40" t="s">
        <v>339</v>
      </c>
      <c r="I70" s="40" t="s">
        <v>334</v>
      </c>
      <c r="J70" s="50" t="s">
        <v>480</v>
      </c>
    </row>
    <row r="71" ht="20.25" customHeight="1" spans="1:10">
      <c r="A71" s="22"/>
      <c r="B71" s="22"/>
      <c r="C71" s="22" t="s">
        <v>329</v>
      </c>
      <c r="D71" s="49" t="s">
        <v>341</v>
      </c>
      <c r="E71" s="50" t="s">
        <v>481</v>
      </c>
      <c r="F71" s="40" t="s">
        <v>332</v>
      </c>
      <c r="G71" s="23" t="s">
        <v>338</v>
      </c>
      <c r="H71" s="40" t="s">
        <v>339</v>
      </c>
      <c r="I71" s="40" t="s">
        <v>334</v>
      </c>
      <c r="J71" s="50" t="s">
        <v>466</v>
      </c>
    </row>
    <row r="72" ht="20.25" customHeight="1" spans="1:10">
      <c r="A72" s="22"/>
      <c r="B72" s="22"/>
      <c r="C72" s="22" t="s">
        <v>329</v>
      </c>
      <c r="D72" s="49" t="s">
        <v>341</v>
      </c>
      <c r="E72" s="50" t="s">
        <v>482</v>
      </c>
      <c r="F72" s="40" t="s">
        <v>483</v>
      </c>
      <c r="G72" s="23" t="s">
        <v>367</v>
      </c>
      <c r="H72" s="40" t="s">
        <v>484</v>
      </c>
      <c r="I72" s="40" t="s">
        <v>334</v>
      </c>
      <c r="J72" s="50" t="s">
        <v>466</v>
      </c>
    </row>
    <row r="73" ht="20.25" customHeight="1" spans="1:10">
      <c r="A73" s="22"/>
      <c r="B73" s="22"/>
      <c r="C73" s="22" t="s">
        <v>346</v>
      </c>
      <c r="D73" s="49" t="s">
        <v>347</v>
      </c>
      <c r="E73" s="50" t="s">
        <v>485</v>
      </c>
      <c r="F73" s="40" t="s">
        <v>343</v>
      </c>
      <c r="G73" s="23" t="s">
        <v>367</v>
      </c>
      <c r="H73" s="40" t="s">
        <v>339</v>
      </c>
      <c r="I73" s="40" t="s">
        <v>334</v>
      </c>
      <c r="J73" s="50" t="s">
        <v>468</v>
      </c>
    </row>
    <row r="74" ht="20.25" customHeight="1" spans="1:10">
      <c r="A74" s="22"/>
      <c r="B74" s="22"/>
      <c r="C74" s="22" t="s">
        <v>346</v>
      </c>
      <c r="D74" s="49" t="s">
        <v>347</v>
      </c>
      <c r="E74" s="50" t="s">
        <v>486</v>
      </c>
      <c r="F74" s="40" t="s">
        <v>332</v>
      </c>
      <c r="G74" s="23" t="s">
        <v>470</v>
      </c>
      <c r="H74" s="40"/>
      <c r="I74" s="40" t="s">
        <v>376</v>
      </c>
      <c r="J74" s="50" t="s">
        <v>487</v>
      </c>
    </row>
    <row r="75" ht="20.25" customHeight="1" spans="1:10">
      <c r="A75" s="48" t="s">
        <v>312</v>
      </c>
      <c r="B75" s="22" t="s">
        <v>488</v>
      </c>
      <c r="C75" s="22"/>
      <c r="D75" s="22"/>
      <c r="E75" s="22"/>
      <c r="F75" s="22"/>
      <c r="G75" s="22"/>
      <c r="H75" s="22"/>
      <c r="I75" s="22"/>
      <c r="J75" s="22"/>
    </row>
    <row r="76" ht="20.25" customHeight="1" spans="1:10">
      <c r="A76" s="22"/>
      <c r="B76" s="22"/>
      <c r="C76" s="22" t="s">
        <v>329</v>
      </c>
      <c r="D76" s="49" t="s">
        <v>330</v>
      </c>
      <c r="E76" s="50" t="s">
        <v>489</v>
      </c>
      <c r="F76" s="40" t="s">
        <v>332</v>
      </c>
      <c r="G76" s="23" t="s">
        <v>490</v>
      </c>
      <c r="H76" s="40" t="s">
        <v>333</v>
      </c>
      <c r="I76" s="40" t="s">
        <v>334</v>
      </c>
      <c r="J76" s="50" t="s">
        <v>491</v>
      </c>
    </row>
    <row r="77" ht="20.25" customHeight="1" spans="1:10">
      <c r="A77" s="22"/>
      <c r="B77" s="22"/>
      <c r="C77" s="22" t="s">
        <v>329</v>
      </c>
      <c r="D77" s="49" t="s">
        <v>330</v>
      </c>
      <c r="E77" s="50" t="s">
        <v>492</v>
      </c>
      <c r="F77" s="40" t="s">
        <v>332</v>
      </c>
      <c r="G77" s="23" t="s">
        <v>493</v>
      </c>
      <c r="H77" s="40" t="s">
        <v>457</v>
      </c>
      <c r="I77" s="40" t="s">
        <v>334</v>
      </c>
      <c r="J77" s="50" t="s">
        <v>491</v>
      </c>
    </row>
    <row r="78" ht="20.25" customHeight="1" spans="1:10">
      <c r="A78" s="22"/>
      <c r="B78" s="22"/>
      <c r="C78" s="22" t="s">
        <v>329</v>
      </c>
      <c r="D78" s="49" t="s">
        <v>330</v>
      </c>
      <c r="E78" s="50" t="s">
        <v>494</v>
      </c>
      <c r="F78" s="40" t="s">
        <v>332</v>
      </c>
      <c r="G78" s="23" t="s">
        <v>495</v>
      </c>
      <c r="H78" s="40" t="s">
        <v>333</v>
      </c>
      <c r="I78" s="40" t="s">
        <v>334</v>
      </c>
      <c r="J78" s="50" t="s">
        <v>491</v>
      </c>
    </row>
    <row r="79" ht="20.25" customHeight="1" spans="1:10">
      <c r="A79" s="22"/>
      <c r="B79" s="22"/>
      <c r="C79" s="22" t="s">
        <v>329</v>
      </c>
      <c r="D79" s="49" t="s">
        <v>336</v>
      </c>
      <c r="E79" s="50" t="s">
        <v>496</v>
      </c>
      <c r="F79" s="40" t="s">
        <v>332</v>
      </c>
      <c r="G79" s="23" t="s">
        <v>338</v>
      </c>
      <c r="H79" s="40" t="s">
        <v>339</v>
      </c>
      <c r="I79" s="40" t="s">
        <v>334</v>
      </c>
      <c r="J79" s="50" t="s">
        <v>480</v>
      </c>
    </row>
    <row r="80" ht="20.25" customHeight="1" spans="1:10">
      <c r="A80" s="22"/>
      <c r="B80" s="22"/>
      <c r="C80" s="22" t="s">
        <v>329</v>
      </c>
      <c r="D80" s="49" t="s">
        <v>336</v>
      </c>
      <c r="E80" s="50" t="s">
        <v>497</v>
      </c>
      <c r="F80" s="40" t="s">
        <v>332</v>
      </c>
      <c r="G80" s="23" t="s">
        <v>338</v>
      </c>
      <c r="H80" s="40" t="s">
        <v>339</v>
      </c>
      <c r="I80" s="40" t="s">
        <v>334</v>
      </c>
      <c r="J80" s="50" t="s">
        <v>462</v>
      </c>
    </row>
    <row r="81" ht="20.25" customHeight="1" spans="1:10">
      <c r="A81" s="22"/>
      <c r="B81" s="22"/>
      <c r="C81" s="22" t="s">
        <v>329</v>
      </c>
      <c r="D81" s="49" t="s">
        <v>341</v>
      </c>
      <c r="E81" s="50" t="s">
        <v>498</v>
      </c>
      <c r="F81" s="40" t="s">
        <v>483</v>
      </c>
      <c r="G81" s="23" t="s">
        <v>367</v>
      </c>
      <c r="H81" s="40" t="s">
        <v>484</v>
      </c>
      <c r="I81" s="40" t="s">
        <v>334</v>
      </c>
      <c r="J81" s="50" t="s">
        <v>466</v>
      </c>
    </row>
    <row r="82" ht="20.25" customHeight="1" spans="1:10">
      <c r="A82" s="22"/>
      <c r="B82" s="22"/>
      <c r="C82" s="22" t="s">
        <v>346</v>
      </c>
      <c r="D82" s="49" t="s">
        <v>347</v>
      </c>
      <c r="E82" s="50" t="s">
        <v>499</v>
      </c>
      <c r="F82" s="40" t="s">
        <v>332</v>
      </c>
      <c r="G82" s="23" t="s">
        <v>470</v>
      </c>
      <c r="H82" s="40"/>
      <c r="I82" s="40" t="s">
        <v>376</v>
      </c>
      <c r="J82" s="50" t="s">
        <v>500</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清水涟漪</cp:lastModifiedBy>
  <dcterms:created xsi:type="dcterms:W3CDTF">2026-03-09T02:29:00Z</dcterms:created>
  <dcterms:modified xsi:type="dcterms:W3CDTF">2026-03-13T06:30:54Z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788095D9D3134CD6ACFCD6496CB9C699_12</vt:lpwstr>
  </property>
  <property fmtid="{D5CDD505-2E9C-101B-9397-08002B2CF9AE}" pid="3" name="KSOProductBuildVer">
    <vt:lpwstr>2052-12.1.0.25225</vt:lpwstr>
  </property>
  <property fmtid="{D5CDD505-2E9C-101B-9397-08002B2CF9AE}" pid="4" name="CalculationRule">
    <vt:i4>0</vt:i4>
  </property>
</Properties>
</file>