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40" firstSheet="1" activeTab="1"/>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<sst xmlns="http://schemas.openxmlformats.org/spreadsheetml/2006/main" count="1168" uniqueCount="438">
  <si>
    <t>预算01-1表</t>
  </si>
  <si>
    <t>2026年部门财务收支预算总表</t>
  </si>
  <si>
    <t>单位名称：新平彝族傣族自治县交通运输局</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</si>
  <si>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</si>
  <si>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</si>
  <si>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</si>
  <si>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</si>
  <si>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</si>
  <si>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</si>
  <si>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</si>
  <si>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</si>
  <si>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</si>
  <si>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</si>
  <si>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</si>
  <si>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</si>
  <si>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</si>
  <si>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</si>
  <si>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</si>
  <si>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</si>
  <si>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</si>
  <si>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</si>
  <si>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</si>
  <si>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</si>
  <si>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</si>
  <si>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</si>
  <si>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</si>
  <si>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</si>
  <si>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</si>
  <si>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</si>
  <si>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</si>
  <si>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</si>
  <si>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</si>
  <si>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</si>
  <si>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</si>
  <si>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</si>
  <si>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</si>
  <si>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</si>
  <si>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</si>
  <si>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</si>
  <si>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</si>
  <si>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</si>
  <si>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</si>
  <si>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</si>
  <si>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</si>
  <si>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</si>
  <si>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</si>
  <si>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</si>
  <si>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</si>
  <si>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</si>
  <si>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</si>
  <si>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</si>
  <si>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</si>
  <si>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</si>
  <si>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</si>
  <si>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</si>
  <si>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</si>
  <si>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新平彝族傣族自治县交通运输局</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</si>
  <si>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</si>
  <si>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</si>
  <si>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</si>
  <si>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</si>
  <si>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</si>
  <si>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</si>
  <si>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</si>
  <si>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</si>
  <si>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</si>
  <si>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</si>
  <si>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</si>
  <si>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</si>
  <si>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</si>
  <si>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</si>
  <si>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</si>
  <si>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</si>
  <si>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20132</t>
  </si>
  <si>
    <t>组织事务</t>
  </si>
  <si>
    <t>2013299</t>
  </si>
  <si>
    <t>其他组织事务支出</t>
  </si>
  <si>
    <t>20136</t>
  </si>
  <si>
    <t>其他共产党事务支出</t>
  </si>
  <si>
    <t>2013699</t>
  </si>
  <si>
    <t>20199</t>
  </si>
  <si>
    <t>其他一般公共服务支出</t>
  </si>
  <si>
    <t>2019999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</si>
  <si>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</si>
  <si>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</si>
  <si>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</si>
  <si>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</si>
  <si>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</si>
  <si>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</si>
  <si>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</si>
  <si>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</si>
  <si>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</si>
  <si>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</si>
  <si>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</si>
  <si>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</si>
  <si>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</si>
  <si>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</si>
  <si>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</si>
  <si>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</si>
  <si>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</si>
  <si>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</si>
  <si>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</si>
  <si>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</si>
  <si>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</si>
  <si>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</si>
  <si>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</si>
  <si>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</si>
  <si>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</si>
  <si>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</si>
  <si>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214</t>
  </si>
  <si>
    <t>交通运输支出</t>
  </si>
  <si>
    <t>21401</t>
  </si>
  <si>
    <t>公路水路运输</t>
  </si>
  <si>
    <t>2140101</t>
  </si>
  <si>
    <t>行政运行</t>
  </si>
  <si>
    <t>2140199</t>
  </si>
  <si>
    <t>其他公路水路运输支出</t>
  </si>
  <si>
    <t>21499</t>
  </si>
  <si>
    <t>其他交通运输支出</t>
  </si>
  <si>
    <t>2149999</t>
  </si>
  <si>
    <t>221</t>
  </si>
  <si>
    <t>住房保障支出</t>
  </si>
  <si>
    <t>22102</t>
  </si>
  <si>
    <t>住房改革支出</t>
  </si>
  <si>
    <t>2210201</t>
  </si>
  <si>
    <t>住房公积金</t>
  </si>
  <si>
    <t>合  计</t>
  </si>
  <si>
    <t>预算02-1表</t>
  </si>
  <si>
    <t>2026年部门财政拨款收支预算总表</t>
  </si>
  <si>
    <t>单位名称：</t>
  </si>
  <si>
    <t>支出功能分类科目</t>
  </si>
  <si>
    <t>一、本年收入</t>
  </si>
  <si>
    <t>一、本年支出</t>
  </si>
  <si>
    <t>（一）一般公共预算拨款</t>
  </si>
  <si>
    <t>（一）一般公共服务支出</t>
  </si>
  <si>
    <t>（二）政府性基金预算拨款</t>
  </si>
  <si>
    <t>（二）社会保障和就业支出</t>
  </si>
  <si>
    <t>（三）国有资本经营预算拨款</t>
  </si>
  <si>
    <t>（三）卫生健康支出</t>
  </si>
  <si>
    <t>二、上年结转</t>
  </si>
  <si>
    <t>（四）交通运输支出</t>
  </si>
  <si>
    <t>（五）住房保障支出</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</si>
  <si>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</si>
  <si>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</si>
  <si>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</si>
  <si>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</si>
  <si>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</si>
  <si>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</si>
  <si>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</si>
  <si>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</si>
  <si>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</si>
  <si>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</si>
  <si>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</si>
  <si>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</si>
  <si>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</si>
  <si>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</si>
  <si>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</si>
  <si>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</si>
  <si>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</si>
  <si>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</si>
  <si>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</si>
  <si>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</si>
  <si>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</si>
  <si>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</si>
  <si>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</si>
  <si>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</si>
  <si>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</si>
  <si>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</si>
  <si>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</si>
  <si>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</si>
  <si>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</si>
  <si>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</si>
  <si>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</si>
  <si>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</si>
  <si>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</si>
  <si>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</si>
  <si>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530427221100000373961</t>
  </si>
  <si>
    <t>530427210000000014497</t>
  </si>
  <si>
    <t>社会保障缴费</t>
  </si>
  <si>
    <t xml:space="preserve"> 机关事业单位基本养老保险缴费</t>
  </si>
  <si>
    <t xml:space="preserve"> 职工基本医疗保险缴费</t>
  </si>
  <si>
    <t>职工基本医疗保险缴费</t>
  </si>
  <si>
    <t>公务员医疗补助缴费</t>
  </si>
  <si>
    <t xml:space="preserve"> 其他社会保障缴费</t>
  </si>
  <si>
    <t>其他社会保障缴费</t>
  </si>
  <si>
    <t>530427210000000014495</t>
  </si>
  <si>
    <t>行政人员工资支出</t>
  </si>
  <si>
    <t>基本工资</t>
  </si>
  <si>
    <t xml:space="preserve"> 行政运行</t>
  </si>
  <si>
    <t xml:space="preserve"> 津贴补贴</t>
  </si>
  <si>
    <t>530427210000000014504</t>
  </si>
  <si>
    <t>一般公用经费</t>
  </si>
  <si>
    <t>办公费</t>
  </si>
  <si>
    <t>其他商品和服务支出</t>
  </si>
  <si>
    <t>水费</t>
  </si>
  <si>
    <t>电费</t>
  </si>
  <si>
    <t>差旅费</t>
  </si>
  <si>
    <t>会议费</t>
  </si>
  <si>
    <t>办公设备购置</t>
  </si>
  <si>
    <t>培训费</t>
  </si>
  <si>
    <t>邮电费</t>
  </si>
  <si>
    <t xml:space="preserve"> 其他商品和服务支出</t>
  </si>
  <si>
    <t>530427210000000014503</t>
  </si>
  <si>
    <t>工会经费</t>
  </si>
  <si>
    <t>530427231100001416108</t>
  </si>
  <si>
    <t>奖励性绩效工资(地方)</t>
  </si>
  <si>
    <t>绩效工资</t>
  </si>
  <si>
    <t xml:space="preserve"> 绩效工资</t>
  </si>
  <si>
    <t>530427210000000014498</t>
  </si>
  <si>
    <t xml:space="preserve"> 住房公积金</t>
  </si>
  <si>
    <t>530427261100004953806</t>
  </si>
  <si>
    <t>编外人员经费</t>
  </si>
  <si>
    <t>其他工资福利支出</t>
  </si>
  <si>
    <t>530427231100001429571</t>
  </si>
  <si>
    <t>退休干部公用经费</t>
  </si>
  <si>
    <t>530427210000000014496</t>
  </si>
  <si>
    <t>事业人员工资支出</t>
  </si>
  <si>
    <t xml:space="preserve"> 其他一般公共服务支出</t>
  </si>
  <si>
    <t>津贴补贴</t>
  </si>
  <si>
    <t>530427210000000014502</t>
  </si>
  <si>
    <t>行政人员公务交通补贴</t>
  </si>
  <si>
    <t>其他交通费用</t>
  </si>
  <si>
    <t>530427231100001416085</t>
  </si>
  <si>
    <t>公务员基础绩效奖</t>
  </si>
  <si>
    <t xml:space="preserve"> 奖金</t>
  </si>
  <si>
    <t>530427210000000014501</t>
  </si>
  <si>
    <t>公车购置及运维费</t>
  </si>
  <si>
    <t>公务用车运行维护费</t>
  </si>
  <si>
    <t>预算05-1表</t>
  </si>
  <si>
    <t>2026年部门项目支出预算表</t>
  </si>
  <si>
    <t>项目分类</t>
  </si>
  <si>
    <t>项目单位</t>
  </si>
  <si>
    <t>经济科目编码</t>
  </si>
  <si>
    <t>本年拨款</t>
  </si>
  <si>
    <t>其中：本次下达</t>
  </si>
  <si>
    <t>事业发展类</t>
  </si>
  <si>
    <t>530427261100005230479</t>
  </si>
  <si>
    <t>老厂集镇至大红山段农村公路提升改造工程电力设施迁改项目资金</t>
  </si>
  <si>
    <t>530427251100003881740</t>
  </si>
  <si>
    <t>新平县交通局超限超载运输治理工作专项资金</t>
  </si>
  <si>
    <t xml:space="preserve"> 办公设备购置</t>
  </si>
  <si>
    <t xml:space="preserve"> 专用材料费</t>
  </si>
  <si>
    <t xml:space="preserve"> 劳务费</t>
  </si>
  <si>
    <t xml:space="preserve"> 维修（护）费</t>
  </si>
  <si>
    <t>530427251100004670653</t>
  </si>
  <si>
    <t>新平县2024年度农村客运补贴资金城市交通发展奖励资金</t>
  </si>
  <si>
    <t xml:space="preserve"> 费用补贴</t>
  </si>
  <si>
    <t>530427231100001311429</t>
  </si>
  <si>
    <t>新平县交运局党建、离退休党支部工作经费</t>
  </si>
  <si>
    <t xml:space="preserve"> 其他交通费用</t>
  </si>
  <si>
    <t xml:space="preserve"> 生活补助</t>
  </si>
  <si>
    <t xml:space="preserve"> 办公费</t>
  </si>
  <si>
    <t>民生类</t>
  </si>
  <si>
    <t>530427241100002394582</t>
  </si>
  <si>
    <t>遗属生活补助经费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</si>
  <si>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</si>
  <si>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</si>
  <si>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</si>
  <si>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</si>
  <si>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</si>
  <si>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</si>
  <si>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</si>
  <si>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</si>
  <si>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</si>
  <si>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</si>
  <si>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</si>
  <si>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</si>
  <si>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老厂集镇至大红山段农村公路提升改造工程，是完善区域路网结构、促进地方经济发展的重要基础设施项目。目前，项目各项工作正有序推进，但工程涉及产权属于云南电网有限责任公司玉溪新平供电局的10千伏竹园线铜选厂支线等电力设施迁改工作尚未落实，已成为影响项目整体进度的关键节点。为确保老厂集镇至大红山段农村公路提升改造工程顺利实施，根据县交通运输局与云南电网有限责任公司玉溪新平供电局签订的《玉溪新平供电局10千伏竹园线铜选厂支线迁改工程补偿合同》（合同编号：05040820250105930500007 ），需拨付老厂集镇至大红山段农村公路提升改造工程电力设施迁改工程资金102万元给云南电网有限责任公司玉溪新平供电局。从而实现新平县老厂集镇至大红山段农村公路提升改造工程电力设施建设内容10kV竹园线铜选厂支线#13塔至#21杆段、10kV竹园线铜选厂支线#21杆至散红带#1号变段线路，散红带#1号变、咪白代公变及部分低压线路的迁改。</t>
  </si>
  <si>
    <t>产出指标</t>
  </si>
  <si>
    <t>质量指标</t>
  </si>
  <si>
    <t>资金执行率</t>
  </si>
  <si>
    <t>=</t>
  </si>
  <si>
    <t>100</t>
  </si>
  <si>
    <t>%</t>
  </si>
  <si>
    <t>定量指标</t>
  </si>
  <si>
    <t xml:space="preserve">反映预算部门项目资金使用情况。
</t>
  </si>
  <si>
    <t>电力设施迁改完成率</t>
  </si>
  <si>
    <t xml:space="preserve">项目完成率=完成项目数/预算项目总数*100%
</t>
  </si>
  <si>
    <t>时效指标</t>
  </si>
  <si>
    <t>项目开展时间</t>
  </si>
  <si>
    <t>3.00</t>
  </si>
  <si>
    <t>月</t>
  </si>
  <si>
    <t xml:space="preserve">反映项目推进时间情况。
</t>
  </si>
  <si>
    <t>效益指标</t>
  </si>
  <si>
    <t>社会效益</t>
  </si>
  <si>
    <t>完善新平县的路网结构</t>
  </si>
  <si>
    <t>完善</t>
  </si>
  <si>
    <t>定性指标</t>
  </si>
  <si>
    <t xml:space="preserve">反映农村公路项目建设推动情况。
</t>
  </si>
  <si>
    <t>完善新平县的交通结构</t>
  </si>
  <si>
    <t>满意度指标</t>
  </si>
  <si>
    <t>服务对象满意度</t>
  </si>
  <si>
    <t>受益人群满意度</t>
  </si>
  <si>
    <t>&gt;=</t>
  </si>
  <si>
    <t>90</t>
  </si>
  <si>
    <t xml:space="preserve">"调查人群中对设施建设或设施运行的满意度。
补偿人群满意度=（调查人群中对设施迁改补偿人数/问卷调查人数）*100%。
</t>
  </si>
  <si>
    <t>受益群众满意度</t>
  </si>
  <si>
    <t xml:space="preserve">受益群众满意度=（调查人群中对设施迁改受益人数/问卷调查人数）*100%。
</t>
  </si>
  <si>
    <t>根据《交通运输部关于进一步加强全国治理车辆超限超载工作的通知》（交公路函〔2020〕298号）、《云南省交通运输厅关于转发交通运输部进一步加强车辆超限超载治理工作文件的通知》（云交公路便〔2020〕56号）、《玉溪市人民政府办公室关于印发玉溪市公路货运车辆超限超载治理专项行动方案的通知》（玉政办函〔2020〕28号）、《关于加强治理货运车辆非法超限超载及车辆非法改装工作的通知》（玉治超办〔2020〕13号）、《新平县人民政府关于印发新平县公路货运车辆超限超载治理专项行动方案》（新政办通〔2020〕27号）、《新平政法委关于印发〈新平县防范和依法处置公路货运车辆超限超载治理涉稳问题工作方案〉的通知》文件要求，为切实加强公路超限超载治理，确实保护广大人民群众生命财产安全和公路桥梁安全，构建规范有序道路运输市场，助推新平健康有序发展。本项目预计投资20万元，本级财政预算20万元。其中，标志标牌及安全设施相关费用56060元，主要用于制作安全标志标识牌、购买安全用品等；后勤保障相关费用6280元，主要用于购置锥形桶、检测称、其他办公用品等；外聘人员费用137660元（外聘4人，聘用12个月，工资预算2867.91元/人*月）。资金不足由部门自筹或向上争取资金支持。
（一）改善群众出行条件
按照中央、省市县要求，提高公路的社会经济效益，充分发挥农村公路在新时代社会主义建设中的重要作用，不断改善农村公路通行条件，切实提高农村公路的服务水平，继续推进农村客运站建设，解决农民出行难问题，促进农村经济社会发展。促进运输业的发展进步，使农村的运输业能够得到长足发展，给地区的经济发展注入源源不断的动力，促进农村经济向多元化的方向转变。
（二）保障群众出行安全
近期各普通国省干线及高速公路货运车辆超限超载率出现反弹，超限超载行为严重危及广大人民群众生命财产和公路桥梁安全，加强普通国省干线公路、高速公路及农村公路超限超载治理工作势在必行。加强公路超限超载治理，是确实保护广大人民群众生命财产安全和公路桥梁安全，构建规范有序道路运输市场，助推新平健康有序发展。
（三）防范、处置超限超载维稳问题
进一步防范和依法妥善处置公路货运车辆超限超载治理涉稳问题，全力推进公路货运车辆超限超载治理工作，维护道路交通安全和正常运输序，保障人民群众生命安全。</t>
  </si>
  <si>
    <t>数量指标</t>
  </si>
  <si>
    <t>聘用服务人数</t>
  </si>
  <si>
    <t>人</t>
  </si>
  <si>
    <t>反映治超工作聘用临时人员数量</t>
  </si>
  <si>
    <t>制作停车检查标志牌数量</t>
  </si>
  <si>
    <t>块</t>
  </si>
  <si>
    <t>反映制作停车检查标志牌数量</t>
  </si>
  <si>
    <t>制作限速标志牌数量</t>
  </si>
  <si>
    <t>反映制作限速标志牌数量</t>
  </si>
  <si>
    <t>采购流动检测称数量</t>
  </si>
  <si>
    <t>1.00</t>
  </si>
  <si>
    <t>台（套）</t>
  </si>
  <si>
    <t>反映采购流动检测称数量</t>
  </si>
  <si>
    <t>采购办公桌椅数量</t>
  </si>
  <si>
    <t>套</t>
  </si>
  <si>
    <t>反映采购办公桌椅数量</t>
  </si>
  <si>
    <t>采购治超设备验收合格率</t>
  </si>
  <si>
    <t>反映采购治超设备验收合格率，合格率=验收合格数量/总采购数量*100%</t>
  </si>
  <si>
    <t>治超工作持续时间</t>
  </si>
  <si>
    <t>12</t>
  </si>
  <si>
    <t>反映治超工作持续时间</t>
  </si>
  <si>
    <t>保障超限超载工作正常开展</t>
  </si>
  <si>
    <t>保障</t>
  </si>
  <si>
    <t>反映保障超限超载工作正常开展情况</t>
  </si>
  <si>
    <t>95</t>
  </si>
  <si>
    <t>反映治超工作服务对象满意程度</t>
  </si>
  <si>
    <t>按照中央、省市县要求，提高公路的社会经济效益，充分发挥农村公路在新时代社会主义建设中的重要作用，不断改善农村公路通行条件，切实提高农村公路的服务水平，继 续推进农村客运站建设，解决农民出行难问题，促进农村经济社会发展。促进运输业的发展进步，使农村的运输业能够 得到长足发展，给地区的经济发展注入源源不断的动力，促进农村经济向多元化的方向转变。《玉溪市财政局关于下达农村客运补贴资金城市交通发展奖励资金的通知》文件精神，下达我县农村客运补贴资金城市交通发展奖励资金1157830.22元， 其中：
1.农村道路客运补贴资金（涨价部分）-支持农村客货邮融合发展示范县创建资金500,000.00元。
2.农村道路客运补贴资金（涨价部分）-支持农村道路客运发展补贴资金657,830.22元。</t>
  </si>
  <si>
    <t>补助农村客运座位</t>
  </si>
  <si>
    <t>2529</t>
  </si>
  <si>
    <t>个</t>
  </si>
  <si>
    <t>反映补助农村客运座位。完成率=实际完成指/目标值×100%</t>
  </si>
  <si>
    <t>补助出租车数量</t>
  </si>
  <si>
    <t>68</t>
  </si>
  <si>
    <t>辆</t>
  </si>
  <si>
    <t>反映补助出租车数量。完成率=实际完成指/目标值×100%</t>
  </si>
  <si>
    <t>资金补助准确率</t>
  </si>
  <si>
    <t>反映资金补助准确率。完成率=实际完成指/目标值×100%</t>
  </si>
  <si>
    <t>资金下达后及时拨付</t>
  </si>
  <si>
    <t>&lt;=</t>
  </si>
  <si>
    <t>30</t>
  </si>
  <si>
    <t>天</t>
  </si>
  <si>
    <t>反映资金下达后及时拨付。完成率=实际完成指/目标值×100%</t>
  </si>
  <si>
    <t>改善群众出行条件</t>
  </si>
  <si>
    <t>改善</t>
  </si>
  <si>
    <t>反映改善群众出行条件。</t>
  </si>
  <si>
    <t xml:space="preserve">反映农村客运项目建设推动情况。
</t>
  </si>
  <si>
    <t>受益对象满意度</t>
  </si>
  <si>
    <t>反映获补助受益对象的满意程度。满意度=满意度指/目标值×100%</t>
  </si>
  <si>
    <t>根据《中国共产党章程》和《中国共产党党和国家机关基层组织工作条例》《中共新平县委办公室关于贯彻落实&lt;中共玉溪市委关于加强和改进全市机关党的建设的实施意见&gt;的通知》第五条之规定：“各单位要将机关基层党组织活动经费按不低于单位公用经费5％的比例列入本部门行政经费预算。同时，对党支部规范化建设、党建示范点建设等专项任务和重大活动，安排专项经费予以保障。” 县交通运输局党总支下辖4个基层党组织、1个离退休党支部，共67名党员，按照党总支1万元标准，本年度交通运输局党总支预算党建经费1万元。根据省委《关于印发云南省老年大学省级示范校创建办法的通知》和市委组织部、市委老干部局、市委离退休干部工作委员会《关于在全市离退休干部党支部中创建“五有五好”示范支部的意见（试行）的通知》，省委组织部《关于印发12类党支部规范化建设标准的通知和市委《关于进一步加强和改进离退休干部工作的实施意见》文件精神，新平县召开了县委老干部工作领导小组会议，对老年大学办学经费、离退休干部党建工作经费作了进一步的明确。保证离退休党支部争创“五有五好”示范党支部工作有效推进及离退休党支部书记、委员交通、通信得到有效保障。本年度预算我单位预算党建工作经费10000元，离退休党支部交通通讯补贴及工作经费7120元。深入学习贯彻党的十九大精神，以习近平新时代中国特色社会主义思想为指导，认真落实新时代党的建设总要求，坚持和加强党的全面领导，以党的政治建设为统领，牢固树立“四个意识”，深入推进机关党的政治建设、思想建设、组织建设、作风建设、纪律建设，为加快推进大美新平建设提供坚强保证。离退休党支部工作经费项目的实施，促进了新平县老年教育事业的发展和加强了离退休干部的政治思想建设，确保离退休干部老有所教、老有所学、老有所为、老有所乐，不断提升广大离退休干部和老年人的获得感、幸福感。</t>
  </si>
  <si>
    <t>每月召开党员会议次数</t>
  </si>
  <si>
    <t>12.00</t>
  </si>
  <si>
    <t xml:space="preserve">次 </t>
  </si>
  <si>
    <t>每年召开党员会议次数</t>
  </si>
  <si>
    <t>在职党员人数</t>
  </si>
  <si>
    <t>46.00</t>
  </si>
  <si>
    <t>在职党员人数46人。</t>
  </si>
  <si>
    <t>离退休党支部人数</t>
  </si>
  <si>
    <t>21.00</t>
  </si>
  <si>
    <t>离退休党员人数21人。</t>
  </si>
  <si>
    <t>党支部大会等参会率</t>
  </si>
  <si>
    <t>反映党课等参会率</t>
  </si>
  <si>
    <t>资金支付及时率</t>
  </si>
  <si>
    <t>反映离退休党支部党员教育培训会会期</t>
  </si>
  <si>
    <t>保障党支部工作</t>
  </si>
  <si>
    <t>党员满意度</t>
  </si>
  <si>
    <t>反映党员满意度</t>
  </si>
  <si>
    <t>本年度，我局根据县级定额年初安排，通过测算，2026年我部门机关事业单位死亡职工遗属生活困难补助为12.7776万元，具体资金测算为：城镇补助标准8人*0.0967万元/人/月，农村补助标准4人*0.0728万元/人/月。该项目资金根据县级财政规定，计划于2026年3、6、9、12月末，通过“一卡通”代发平台，代发遗属生活困难补助共计12.7776万元。通过提供补助，减轻因工死亡职工家属的经济负担，实现对他们的公平待遇。这有助于缩小贫富差距，促进社会的公平和谐发展。该项目的实施，保障因工死亡职工的家属的基本生活权益。包括提供经济援助，确保他们的基本生活需求得到满足，如生活费、子女教育费等。同时，提供必要的心理支持和社会关怀，帮助他们度过失去亲人的困难时期。</t>
  </si>
  <si>
    <t>机关事业单位职工遗属人数</t>
  </si>
  <si>
    <t>反映机关事业单位职工遗属数量</t>
  </si>
  <si>
    <t>资金发放准确率</t>
  </si>
  <si>
    <t>反映补助资金发放精准率</t>
  </si>
  <si>
    <t>项目实施期限</t>
  </si>
  <si>
    <t>反映预算部门项目开展时间</t>
  </si>
  <si>
    <t>提供经济援助</t>
  </si>
  <si>
    <t>提供</t>
  </si>
  <si>
    <t>反映遗属及西部志愿者生活条件改善情况</t>
  </si>
  <si>
    <t>反映调查受益对象满意度</t>
  </si>
  <si>
    <t>预算06表</t>
  </si>
  <si>
    <t>2026年部门政府性基金预算支出预算表</t>
  </si>
  <si>
    <t>政府性基金预算支出</t>
  </si>
  <si>
    <t>备注：本单位无此事项。</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</si>
  <si>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</si>
  <si>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</si>
  <si>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</si>
  <si>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</si>
  <si>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</si>
  <si>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</si>
  <si>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</si>
  <si>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</si>
  <si>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</si>
  <si>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</si>
  <si>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</si>
  <si>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</si>
  <si>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项</t>
  </si>
  <si>
    <t>预算08表</t>
  </si>
  <si>
    <t>2026年部门政府购买服务预算表</t>
  </si>
  <si>
    <t>政府购买服务项目</t>
  </si>
  <si>
    <t>政府购买服务目录</t>
  </si>
  <si>
    <t>政府购买服务指导性目录代码</t>
  </si>
  <si>
    <t>预算09-1表</t>
  </si>
  <si>
    <t>2026年对下转移支付预算表</t>
  </si>
  <si>
    <t>单位名称（项目）</t>
  </si>
  <si>
    <t>乡镇街道</t>
  </si>
  <si>
    <t>桂山街道</t>
  </si>
  <si>
    <t>古城街道</t>
  </si>
  <si>
    <t>平甸乡</t>
  </si>
  <si>
    <t>扬武镇</t>
  </si>
  <si>
    <t>新化乡</t>
  </si>
  <si>
    <t>老厂乡</t>
  </si>
  <si>
    <t>戛洒镇</t>
  </si>
  <si>
    <t>水塘镇</t>
  </si>
  <si>
    <t>者竜乡</t>
  </si>
  <si>
    <t>漠沙镇</t>
  </si>
  <si>
    <t>建兴乡</t>
  </si>
  <si>
    <t>平掌乡</t>
  </si>
  <si>
    <t>11</t>
  </si>
  <si>
    <t>13</t>
  </si>
  <si>
    <t>14</t>
  </si>
  <si>
    <t>15</t>
  </si>
  <si>
    <t>16</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</si>
  <si>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</si>
  <si>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</si>
  <si>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</si>
  <si>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</si>
  <si>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</si>
  <si>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</si>
  <si>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</si>
  <si>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</si>
  <si>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</si>
  <si>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</si>
  <si>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</si>
  <si>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</si>
  <si>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</si>
  <si>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预算12表</t>
  </si>
  <si>
    <t>2026年部门项目支出中期规划预算表</t>
  </si>
  <si>
    <t>项目级次</t>
  </si>
  <si>
    <t>313 事业发展类</t>
  </si>
  <si>
    <t>本级</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</si>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</sst>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1"/>
      <color theme="1"/>
      <name val="宋体"/>
      <charset val="134"/>
      <scheme val="minor"/>
    </font>
    <font>
      <sz val="10.5"/>
      <color rgb="FF000000"/>
      <name val="SimSun"/>
      <charset val="134"/>
    </font>
    <font>
      <b/>
      <sz val="11"/>
      <name val="宋体"/>
      <charset val="134"/>
    </font>
    <font>
      <b/>
      <sz val="10.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2"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2" fillId="0" borderId="1">
      <alignment horizontal="right" vertical="center"/>
    </xf>
    <xf numFmtId="177" fontId="2" fillId="0" borderId="1">
      <alignment horizontal="right" vertical="center"/>
    </xf>
    <xf numFmtId="10" fontId="2" fillId="0" borderId="1">
      <alignment horizontal="right" vertical="center"/>
    </xf>
    <xf numFmtId="178" fontId="2" fillId="0" borderId="1">
      <alignment horizontal="right" vertical="center"/>
    </xf>
    <xf numFmtId="49" fontId="2" fillId="0" borderId="1">
      <alignment horizontal="left" vertical="center" wrapText="1"/>
    </xf>
    <xf numFmtId="178" fontId="2" fillId="0" borderId="1">
      <alignment horizontal="right" vertical="center"/>
    </xf>
    <xf numFmtId="179" fontId="2" fillId="0" borderId="1">
      <alignment horizontal="right" vertical="center"/>
    </xf>
    <xf numFmtId="180" fontId="2" fillId="0" borderId="1">
      <alignment horizontal="right" vertical="center"/>
    </xf>
  </cellStyleXfs>
  <cellXfs count="94">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8"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8" fontId="2" fillId="0" borderId="1" xfId="54" applyNumberFormat="1" applyFont="1" applyBorder="1">
      <alignment horizontal="right" vertical="center"/>
    </xf>
    <xf numFmtId="0" fontId="2" fillId="0" borderId="1" xfId="0" applyFont="1" applyBorder="1" applyAlignment="1">
      <alignment horizontal="center" vertical="center"/>
    </xf>
    <xf numFmtId="49" fontId="2" fillId="0" borderId="0" xfId="53" applyNumberFormat="1" applyFont="1" applyBorder="1">
      <alignment horizontal="left" vertical="center" wrapText="1"/>
    </xf>
    <xf numFmtId="49" fontId="2" fillId="0" borderId="0" xfId="53"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2" fillId="0" borderId="1" xfId="53" applyNumberFormat="1" applyFont="1" applyBorder="1">
      <alignment horizontal="left" vertical="center" wrapText="1"/>
    </xf>
    <xf numFmtId="49" fontId="2" fillId="0" borderId="1" xfId="53" applyNumberFormat="1" applyFont="1" applyBorder="1" applyAlignment="1">
      <alignment horizontal="center" vertical="center" wrapText="1"/>
    </xf>
    <xf numFmtId="49" fontId="8" fillId="0" borderId="0" xfId="53"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3"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3"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8" fontId="2" fillId="0" borderId="1" xfId="0" applyNumberFormat="1" applyFont="1" applyBorder="1" applyAlignment="1">
      <alignment horizontal="right" vertical="center" wrapText="1"/>
    </xf>
    <xf numFmtId="49" fontId="10" fillId="0" borderId="0" xfId="53" applyNumberFormat="1" applyFont="1" applyBorder="1" applyAlignment="1">
      <alignment horizontal="right" vertical="center" wrapText="1"/>
    </xf>
    <xf numFmtId="49" fontId="11" fillId="0" borderId="0" xfId="53"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178" fontId="2" fillId="0" borderId="1" xfId="0" applyNumberFormat="1" applyFont="1" applyFill="1" applyBorder="1" applyAlignment="1">
      <alignment horizontal="right" vertical="center" wrapText="1"/>
    </xf>
    <xf numFmtId="178" fontId="2" fillId="0" borderId="1" xfId="54" applyAlignment="1">
      <alignment horizontal="right" vertical="center" wrapText="1"/>
    </xf>
    <xf numFmtId="49" fontId="2" fillId="0" borderId="1" xfId="0" applyNumberFormat="1" applyFont="1" applyFill="1" applyBorder="1" applyAlignment="1">
      <alignment horizontal="left" vertical="center" wrapText="1"/>
    </xf>
    <xf numFmtId="178"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53">
      <alignment horizontal="left" vertical="center" wrapText="1"/>
    </xf>
    <xf numFmtId="178" fontId="2" fillId="0" borderId="1" xfId="53" applyNumberFormat="1" applyFont="1" applyBorder="1" applyAlignment="1">
      <alignment horizontal="right" vertical="center" wrapText="1"/>
    </xf>
    <xf numFmtId="178" fontId="2" fillId="0" borderId="1" xfId="53"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8" fontId="2" fillId="0" borderId="1" xfId="0" applyNumberFormat="1" applyFont="1" applyBorder="1" applyAlignment="1">
      <alignment horizontal="right" vertical="center"/>
    </xf>
    <xf numFmtId="0" fontId="12" fillId="0" borderId="0" xfId="0" applyFont="1" applyFill="1" applyAlignment="1">
      <alignment vertical="top"/>
    </xf>
    <xf numFmtId="49" fontId="2" fillId="0" borderId="1" xfId="0" applyNumberFormat="1" applyFont="1" applyFill="1" applyBorder="1" applyAlignment="1">
      <alignment horizontal="left" vertical="center" wrapText="1" indent="1"/>
    </xf>
    <xf numFmtId="49" fontId="2" fillId="0" borderId="1" xfId="53" applyNumberFormat="1" applyFont="1" applyBorder="1" applyAlignment="1">
      <alignment horizontal="left" vertical="center" wrapText="1"/>
    </xf>
    <xf numFmtId="178" fontId="2" fillId="0" borderId="1" xfId="54" applyAlignment="1">
      <alignment horizontal="left" vertical="center" wrapText="1"/>
    </xf>
    <xf numFmtId="178" fontId="2" fillId="0" borderId="1" xfId="0" applyNumberFormat="1" applyFont="1" applyFill="1" applyBorder="1" applyAlignment="1">
      <alignment horizontal="left" vertical="center" wrapText="1"/>
    </xf>
    <xf numFmtId="49" fontId="2" fillId="0" borderId="1" xfId="53" applyNumberFormat="1" applyFont="1" applyBorder="1" applyAlignment="1">
      <alignment vertical="center" wrapText="1"/>
    </xf>
    <xf numFmtId="0" fontId="11" fillId="0" borderId="0" xfId="0" applyFont="1" applyAlignment="1">
      <alignment horizontal="center" vertical="center"/>
    </xf>
    <xf numFmtId="0" fontId="7" fillId="0" borderId="0" xfId="0" applyFont="1" applyAlignment="1"/>
    <xf numFmtId="0" fontId="2" fillId="0" borderId="1" xfId="0" applyFont="1" applyFill="1" applyBorder="1" applyAlignment="1">
      <alignment horizontal="left" vertical="top" wrapText="1"/>
    </xf>
    <xf numFmtId="0" fontId="2" fillId="0" borderId="1" xfId="0" applyFont="1" applyFill="1" applyBorder="1" applyAlignment="1">
      <alignment horizontal="left" vertical="center" wrapText="1"/>
    </xf>
    <xf numFmtId="178" fontId="2" fillId="0" borderId="1" xfId="54">
      <alignment horizontal="right" vertical="center"/>
    </xf>
    <xf numFmtId="178" fontId="2" fillId="0" borderId="1" xfId="0" applyNumberFormat="1" applyFont="1" applyFill="1" applyBorder="1" applyAlignment="1">
      <alignment horizontal="right" vertical="center"/>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left"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78" fontId="2" fillId="0" borderId="1" xfId="0" applyNumberFormat="1" applyFont="1" applyFill="1" applyBorder="1" applyAlignment="1">
      <alignment horizontal="left" vertical="center"/>
    </xf>
    <xf numFmtId="178" fontId="2" fillId="0" borderId="1" xfId="0" applyNumberFormat="1" applyFont="1" applyFill="1" applyBorder="1" applyAlignment="1">
      <alignment horizontal="center" vertical="center"/>
    </xf>
    <xf numFmtId="0" fontId="2" fillId="0" borderId="1" xfId="0" applyFont="1" applyFill="1" applyBorder="1" applyAlignment="1">
      <alignment horizontal="left" vertical="center" wrapText="1" indent="1"/>
    </xf>
    <xf numFmtId="0" fontId="2" fillId="0" borderId="1" xfId="0" applyFont="1" applyFill="1" applyBorder="1" applyAlignment="1">
      <alignment horizontal="left" vertical="center" wrapText="1" indent="2"/>
    </xf>
    <xf numFmtId="0" fontId="14" fillId="0" borderId="0" xfId="0" applyFont="1" applyAlignment="1">
      <alignment horizontal="center" vertical="center"/>
    </xf>
    <xf numFmtId="0" fontId="2" fillId="0" borderId="1" xfId="0" applyFont="1" applyFill="1" applyBorder="1" applyAlignment="1">
      <alignment horizontal="left" vertical="center"/>
    </xf>
    <xf numFmtId="0" fontId="2" fillId="0" borderId="3" xfId="0" applyFont="1" applyBorder="1" applyAlignment="1">
      <alignment horizontal="left" vertical="center"/>
    </xf>
    <xf numFmtId="0" fontId="10" fillId="0" borderId="3" xfId="0" applyFont="1" applyBorder="1" applyAlignment="1">
      <alignment horizontal="center" vertical="center"/>
    </xf>
    <xf numFmtId="178" fontId="10" fillId="0" borderId="1" xfId="0" applyNumberFormat="1" applyFont="1" applyBorder="1" applyAlignment="1">
      <alignment horizontal="right" vertical="center"/>
    </xf>
    <xf numFmtId="0" fontId="10" fillId="0" borderId="1" xfId="0" applyFont="1" applyBorder="1" applyAlignment="1">
      <alignment horizontal="center" vertical="center"/>
    </xf>
    <xf numFmtId="178" fontId="10" fillId="0" borderId="1" xfId="54" applyFont="1">
      <alignment horizontal="right" vertical="center"/>
    </xf>
    <xf numFmtId="0" fontId="2" fillId="0" borderId="1" xfId="0" applyFont="1" applyFill="1" applyBorder="1" applyAlignment="1">
      <alignment horizontal="center" vertical="center" wrapText="1"/>
    </xf>
    <xf numFmtId="0" fontId="6" fillId="0" borderId="4" xfId="0" applyFont="1" applyBorder="1" applyAlignment="1">
      <alignment horizontal="center" vertical="center" wrapText="1"/>
    </xf>
    <xf numFmtId="0" fontId="15"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0" fontId="15" fillId="0" borderId="5" xfId="0" applyFont="1" applyBorder="1" applyAlignment="1">
      <alignment horizontal="center" vertical="center"/>
    </xf>
    <xf numFmtId="0" fontId="7" fillId="0" borderId="2" xfId="0" applyFont="1" applyBorder="1" applyAlignment="1">
      <alignment horizontal="center" vertical="center"/>
    </xf>
    <xf numFmtId="0" fontId="2" fillId="0" borderId="2" xfId="0" applyFont="1" applyBorder="1" applyAlignment="1">
      <alignment horizontal="left" vertical="center"/>
    </xf>
    <xf numFmtId="0" fontId="10" fillId="0" borderId="3"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outlinePr summaryRight="0"/>
  </sheetPr>
  <dimension ref="A1:D22"/>
  <sheetViews>
    <sheetView showZeros="0" workbookViewId="0">
      <selection activeCell="G9" sqref="G9"/>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
        <v>2</v>
      </c>
      <c r="B3" s="4"/>
      <c r="C3" s="77"/>
      <c r="D3" s="5" t="s">
        <v>3</v>
      </c>
    </row>
    <row r="4" ht="22.5" customHeight="1" spans="1:4">
      <c r="A4" s="7" t="s">
        <v>4</v>
      </c>
      <c r="B4" s="7"/>
      <c r="C4" s="7" t="s">
        <v>5</v>
      </c>
      <c r="D4" s="7"/>
    </row>
    <row r="5" ht="18.75" customHeight="1" spans="1:4">
      <c r="A5" s="7" t="s">
        <v>6</v>
      </c>
      <c r="B5" s="7" t="s">
        <v>7</v>
      </c>
      <c r="C5" s="7" t="s">
        <v>8</v>
      </c>
      <c r="D5" s="7" t="s">
        <v>7</v>
      </c>
    </row>
    <row r="6" ht="18.75" customHeight="1" spans="1:4">
      <c r="A6" s="7"/>
      <c r="B6" s="7"/>
      <c r="C6" s="7"/>
      <c r="D6" s="7"/>
    </row>
    <row r="7" ht="22.5" customHeight="1" spans="1:4">
      <c r="A7" s="14" t="s">
        <v>9</v>
      </c>
      <c r="B7" s="16">
        <v>17366565.22</v>
      </c>
      <c r="C7" s="78" t="str">
        <f>"一"&amp;"、"&amp;"一般公共服务支出"</f>
        <v>一、一般公共服务支出</v>
      </c>
      <c r="D7" s="61">
        <v>346750</v>
      </c>
    </row>
    <row r="8" ht="22.5" customHeight="1" spans="1:4">
      <c r="A8" s="14" t="s">
        <v>10</v>
      </c>
      <c r="B8" s="16"/>
      <c r="C8" s="78" t="str">
        <f>"二"&amp;"、"&amp;"社会保障和就业支出"</f>
        <v>二、社会保障和就业支出</v>
      </c>
      <c r="D8" s="61">
        <v>1668297</v>
      </c>
    </row>
    <row r="9" ht="22.5" customHeight="1" spans="1:4">
      <c r="A9" s="14" t="s">
        <v>11</v>
      </c>
      <c r="B9" s="16"/>
      <c r="C9" s="78" t="str">
        <f>"三"&amp;"、"&amp;"卫生健康支出"</f>
        <v>三、卫生健康支出</v>
      </c>
      <c r="D9" s="61">
        <v>1442069</v>
      </c>
    </row>
    <row r="10" ht="22.5" customHeight="1" spans="1:4">
      <c r="A10" s="14" t="s">
        <v>12</v>
      </c>
      <c r="B10" s="16"/>
      <c r="C10" s="78" t="str">
        <f>"四"&amp;"、"&amp;"交通运输支出"</f>
        <v>四、交通运输支出</v>
      </c>
      <c r="D10" s="61">
        <v>12746757.22</v>
      </c>
    </row>
    <row r="11" ht="22.5" customHeight="1" spans="1:4">
      <c r="A11" s="14" t="s">
        <v>13</v>
      </c>
      <c r="B11" s="16"/>
      <c r="C11" s="78" t="str">
        <f>"五"&amp;"、"&amp;"住房保障支出"</f>
        <v>五、住房保障支出</v>
      </c>
      <c r="D11" s="61">
        <v>1162692</v>
      </c>
    </row>
    <row r="12" ht="22.5" customHeight="1" spans="1:4">
      <c r="A12" s="14" t="s">
        <v>14</v>
      </c>
      <c r="B12" s="16"/>
      <c r="C12" s="14"/>
      <c r="D12" s="16"/>
    </row>
    <row r="13" ht="22.5" customHeight="1" spans="1:4">
      <c r="A13" s="14" t="s">
        <v>15</v>
      </c>
      <c r="B13" s="16"/>
      <c r="C13" s="14"/>
      <c r="D13" s="16"/>
    </row>
    <row r="14" ht="22.5" customHeight="1" spans="1:4">
      <c r="A14" s="14" t="s">
        <v>16</v>
      </c>
      <c r="B14" s="16"/>
      <c r="C14" s="14"/>
      <c r="D14" s="16"/>
    </row>
    <row r="15" ht="22.5" customHeight="1" spans="1:4">
      <c r="A15" s="79" t="s">
        <v>17</v>
      </c>
      <c r="B15" s="16"/>
      <c r="C15" s="82"/>
      <c r="D15" s="16"/>
    </row>
    <row r="16" ht="22.5" customHeight="1" spans="1:4">
      <c r="A16" s="79" t="s">
        <v>18</v>
      </c>
      <c r="B16" s="16"/>
      <c r="C16" s="82"/>
      <c r="D16" s="16"/>
    </row>
    <row r="17" ht="22.5" customHeight="1" spans="1:4">
      <c r="A17" s="79"/>
      <c r="B17" s="16"/>
      <c r="C17" s="82"/>
      <c r="D17" s="16"/>
    </row>
    <row r="18" ht="22.5" customHeight="1" spans="1:4">
      <c r="A18" s="80" t="s">
        <v>19</v>
      </c>
      <c r="B18" s="81">
        <v>17366565.22</v>
      </c>
      <c r="C18" s="82" t="s">
        <v>20</v>
      </c>
      <c r="D18" s="81">
        <v>17366565.22</v>
      </c>
    </row>
    <row r="19" ht="22.5" customHeight="1" spans="1:4">
      <c r="A19" s="92" t="s">
        <v>21</v>
      </c>
      <c r="B19" s="16"/>
      <c r="C19" s="93" t="s">
        <v>22</v>
      </c>
      <c r="D19" s="50"/>
    </row>
    <row r="20" ht="22.5" customHeight="1" spans="1:4">
      <c r="A20" s="79" t="s">
        <v>23</v>
      </c>
      <c r="B20" s="81"/>
      <c r="C20" s="79" t="s">
        <v>23</v>
      </c>
      <c r="D20" s="81"/>
    </row>
    <row r="21" ht="22.5" customHeight="1" spans="1:4">
      <c r="A21" s="79" t="s">
        <v>24</v>
      </c>
      <c r="B21" s="81"/>
      <c r="C21" s="79" t="s">
        <v>25</v>
      </c>
      <c r="D21" s="81"/>
    </row>
    <row r="22" ht="22.5" customHeight="1" spans="1:4">
      <c r="A22" s="80" t="s">
        <v>26</v>
      </c>
      <c r="B22" s="81">
        <v>17366565.22</v>
      </c>
      <c r="C22" s="82" t="s">
        <v>27</v>
      </c>
      <c r="D22" s="81">
        <v>17366565.22</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outlinePr summaryRight="0"/>
  </sheetPr>
  <dimension ref="A1:F9"/>
  <sheetViews>
    <sheetView showZeros="0" workbookViewId="0">
      <selection activeCell="D27" sqref="D27"/>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4" t="s">
        <v>376</v>
      </c>
    </row>
    <row r="2" ht="37.5" customHeight="1" spans="1:6">
      <c r="A2" s="3" t="s">
        <v>377</v>
      </c>
      <c r="B2" s="3"/>
      <c r="C2" s="3"/>
      <c r="D2" s="3"/>
      <c r="E2" s="3"/>
      <c r="F2" s="3"/>
    </row>
    <row r="3" ht="18.75" customHeight="1" spans="1:6">
      <c r="A3" s="45" t="s">
        <v>2</v>
      </c>
      <c r="B3" s="45"/>
      <c r="C3" s="45"/>
      <c r="D3" s="46"/>
      <c r="E3" s="46"/>
      <c r="F3" s="47" t="s">
        <v>30</v>
      </c>
    </row>
    <row r="4" ht="18.75" customHeight="1" spans="1:6">
      <c r="A4" s="12" t="s">
        <v>160</v>
      </c>
      <c r="B4" s="12" t="s">
        <v>59</v>
      </c>
      <c r="C4" s="12" t="s">
        <v>60</v>
      </c>
      <c r="D4" s="48" t="s">
        <v>378</v>
      </c>
      <c r="E4" s="48"/>
      <c r="F4" s="48"/>
    </row>
    <row r="5" ht="18.75" customHeight="1" spans="1:6">
      <c r="A5" s="12" t="s">
        <v>59</v>
      </c>
      <c r="B5" s="12" t="s">
        <v>59</v>
      </c>
      <c r="C5" s="12" t="s">
        <v>60</v>
      </c>
      <c r="D5" s="48" t="s">
        <v>35</v>
      </c>
      <c r="E5" s="48" t="s">
        <v>63</v>
      </c>
      <c r="F5" s="48" t="s">
        <v>64</v>
      </c>
    </row>
    <row r="6" ht="18.75" customHeight="1" spans="1:6">
      <c r="A6" s="13" t="s">
        <v>47</v>
      </c>
      <c r="B6" s="13">
        <v>2</v>
      </c>
      <c r="C6" s="13">
        <v>3</v>
      </c>
      <c r="D6" s="13" t="s">
        <v>50</v>
      </c>
      <c r="E6" s="13" t="s">
        <v>51</v>
      </c>
      <c r="F6" s="13" t="s">
        <v>52</v>
      </c>
    </row>
    <row r="7" ht="20.25" customHeight="1" spans="1:6">
      <c r="A7" s="15"/>
      <c r="B7" s="15"/>
      <c r="C7" s="15"/>
      <c r="D7" s="16"/>
      <c r="E7" s="16"/>
      <c r="F7" s="16"/>
    </row>
    <row r="8" ht="20.25" customHeight="1" spans="1:6">
      <c r="A8" s="49" t="s">
        <v>126</v>
      </c>
      <c r="B8" s="49"/>
      <c r="C8" s="49"/>
      <c r="D8" s="50"/>
      <c r="E8" s="50"/>
      <c r="F8" s="50"/>
    </row>
    <row r="9" customHeight="1" spans="1:6">
      <c r="A9" t="s">
        <v>379</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outlinePr summaryRight="0"/>
  </sheetPr>
  <dimension ref="A1:Q16"/>
  <sheetViews>
    <sheetView showZeros="0" workbookViewId="0">
      <selection activeCell="E27" sqref="E27"/>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3"/>
      <c r="B1" s="33"/>
      <c r="C1" s="33"/>
      <c r="D1" s="33"/>
      <c r="E1" s="33"/>
      <c r="F1" s="33"/>
      <c r="G1" s="33"/>
      <c r="H1" s="33"/>
      <c r="I1" s="33"/>
      <c r="J1" s="33"/>
      <c r="K1" s="33"/>
      <c r="L1" s="33"/>
      <c r="M1" s="33"/>
      <c r="N1" s="33"/>
      <c r="O1" s="33"/>
      <c r="P1" s="33"/>
      <c r="Q1" s="19" t="s">
        <v>380</v>
      </c>
    </row>
    <row r="2" ht="45" customHeight="1" spans="1:17">
      <c r="A2" s="28" t="s">
        <v>381</v>
      </c>
      <c r="B2" s="28"/>
      <c r="C2" s="28"/>
      <c r="D2" s="28"/>
      <c r="E2" s="28"/>
      <c r="F2" s="28"/>
      <c r="G2" s="28"/>
      <c r="H2" s="28"/>
      <c r="I2" s="28"/>
      <c r="J2" s="28"/>
      <c r="K2" s="28"/>
      <c r="L2" s="28"/>
      <c r="M2" s="28"/>
      <c r="N2" s="34"/>
      <c r="O2" s="34"/>
      <c r="P2" s="34"/>
      <c r="Q2" s="34"/>
    </row>
    <row r="3" ht="20.25" customHeight="1" spans="1:17">
      <c r="A3" s="18" t="s">
        <v>2</v>
      </c>
      <c r="B3" s="18"/>
      <c r="C3" s="18"/>
      <c r="D3" s="18"/>
      <c r="E3" s="18"/>
      <c r="F3" s="18"/>
      <c r="G3" s="18"/>
      <c r="H3" s="18"/>
      <c r="I3" s="18"/>
      <c r="J3" s="18"/>
      <c r="K3" s="18"/>
      <c r="L3" s="18"/>
      <c r="M3" s="18"/>
      <c r="N3" s="18"/>
      <c r="O3" s="18"/>
      <c r="P3" s="18"/>
      <c r="Q3" s="19" t="s">
        <v>30</v>
      </c>
    </row>
    <row r="4" ht="20.25" customHeight="1" spans="1:17">
      <c r="A4" s="21" t="s">
        <v>382</v>
      </c>
      <c r="B4" s="21" t="s">
        <v>383</v>
      </c>
      <c r="C4" s="21" t="s">
        <v>384</v>
      </c>
      <c r="D4" s="21" t="s">
        <v>385</v>
      </c>
      <c r="E4" s="21" t="s">
        <v>386</v>
      </c>
      <c r="F4" s="21" t="s">
        <v>387</v>
      </c>
      <c r="G4" s="21" t="s">
        <v>167</v>
      </c>
      <c r="H4" s="21"/>
      <c r="I4" s="21"/>
      <c r="J4" s="21"/>
      <c r="K4" s="21"/>
      <c r="L4" s="21"/>
      <c r="M4" s="21"/>
      <c r="N4" s="21"/>
      <c r="O4" s="21"/>
      <c r="P4" s="21"/>
      <c r="Q4" s="21"/>
    </row>
    <row r="5" ht="20.25" customHeight="1" spans="1:17">
      <c r="A5" s="21" t="s">
        <v>388</v>
      </c>
      <c r="B5" s="21" t="s">
        <v>383</v>
      </c>
      <c r="C5" s="21" t="s">
        <v>384</v>
      </c>
      <c r="D5" s="21" t="s">
        <v>385</v>
      </c>
      <c r="E5" s="21" t="s">
        <v>386</v>
      </c>
      <c r="F5" s="21" t="s">
        <v>387</v>
      </c>
      <c r="G5" s="21" t="s">
        <v>33</v>
      </c>
      <c r="H5" s="21" t="s">
        <v>36</v>
      </c>
      <c r="I5" s="21" t="s">
        <v>389</v>
      </c>
      <c r="J5" s="21" t="s">
        <v>390</v>
      </c>
      <c r="K5" s="21" t="s">
        <v>39</v>
      </c>
      <c r="L5" s="21" t="s">
        <v>391</v>
      </c>
      <c r="M5" s="21" t="s">
        <v>62</v>
      </c>
      <c r="N5" s="21"/>
      <c r="O5" s="21"/>
      <c r="P5" s="21"/>
      <c r="Q5" s="21"/>
    </row>
    <row r="6" ht="32.4" customHeight="1" spans="1:17">
      <c r="A6" s="21"/>
      <c r="B6" s="21"/>
      <c r="C6" s="21"/>
      <c r="D6" s="21"/>
      <c r="E6" s="21"/>
      <c r="F6" s="21"/>
      <c r="G6" s="21"/>
      <c r="H6" s="21" t="s">
        <v>35</v>
      </c>
      <c r="I6" s="21"/>
      <c r="J6" s="21"/>
      <c r="K6" s="21"/>
      <c r="L6" s="21" t="s">
        <v>35</v>
      </c>
      <c r="M6" s="21" t="s">
        <v>42</v>
      </c>
      <c r="N6" s="21" t="s">
        <v>43</v>
      </c>
      <c r="O6" s="35" t="s">
        <v>44</v>
      </c>
      <c r="P6" s="35" t="s">
        <v>45</v>
      </c>
      <c r="Q6" s="35" t="s">
        <v>46</v>
      </c>
    </row>
    <row r="7" ht="20.25" customHeight="1" spans="1:17">
      <c r="A7" s="31">
        <v>1</v>
      </c>
      <c r="B7" s="31">
        <v>2</v>
      </c>
      <c r="C7" s="31">
        <v>3</v>
      </c>
      <c r="D7" s="31">
        <v>4</v>
      </c>
      <c r="E7" s="31">
        <v>5</v>
      </c>
      <c r="F7" s="31">
        <v>6</v>
      </c>
      <c r="G7" s="31">
        <v>7</v>
      </c>
      <c r="H7" s="31">
        <v>8</v>
      </c>
      <c r="I7" s="31">
        <v>9</v>
      </c>
      <c r="J7" s="31">
        <v>10</v>
      </c>
      <c r="K7" s="31">
        <v>11</v>
      </c>
      <c r="L7" s="31">
        <v>12</v>
      </c>
      <c r="M7" s="31">
        <v>13</v>
      </c>
      <c r="N7" s="31">
        <v>14</v>
      </c>
      <c r="O7" s="31">
        <v>15</v>
      </c>
      <c r="P7" s="31">
        <v>16</v>
      </c>
      <c r="Q7" s="31">
        <v>17</v>
      </c>
    </row>
    <row r="8" ht="20.25" customHeight="1" spans="1:17">
      <c r="A8" s="31" t="s">
        <v>56</v>
      </c>
      <c r="B8" s="31"/>
      <c r="C8" s="31"/>
      <c r="D8" s="31"/>
      <c r="E8" s="31"/>
      <c r="F8" s="31"/>
      <c r="G8" s="36">
        <v>155900</v>
      </c>
      <c r="H8" s="37">
        <v>155900</v>
      </c>
      <c r="I8" s="31"/>
      <c r="J8" s="31"/>
      <c r="K8" s="31"/>
      <c r="L8" s="31"/>
      <c r="M8" s="31"/>
      <c r="N8" s="31"/>
      <c r="O8" s="31"/>
      <c r="P8" s="31"/>
      <c r="Q8" s="31"/>
    </row>
    <row r="9" ht="20.25" customHeight="1" spans="1:17">
      <c r="A9" s="38" t="str">
        <f>"        "&amp;"一般公用经费"</f>
        <v>        一般公用经费</v>
      </c>
      <c r="B9" s="31"/>
      <c r="C9" s="38"/>
      <c r="D9" s="31"/>
      <c r="E9" s="31"/>
      <c r="F9" s="31"/>
      <c r="G9" s="36">
        <v>75000</v>
      </c>
      <c r="H9" s="37">
        <v>75000</v>
      </c>
      <c r="I9" s="31"/>
      <c r="J9" s="31"/>
      <c r="K9" s="31"/>
      <c r="L9" s="31"/>
      <c r="M9" s="31"/>
      <c r="N9" s="31"/>
      <c r="O9" s="31"/>
      <c r="P9" s="31"/>
      <c r="Q9" s="31"/>
    </row>
    <row r="10" ht="20.25" customHeight="1" spans="1:17">
      <c r="A10" s="38"/>
      <c r="B10" s="31"/>
      <c r="C10" s="38" t="str">
        <f>"A02020200"&amp;"  "&amp;"投影仪"</f>
        <v>A02020200  投影仪</v>
      </c>
      <c r="D10" s="39" t="s">
        <v>392</v>
      </c>
      <c r="E10" s="40">
        <v>1</v>
      </c>
      <c r="F10" s="31"/>
      <c r="G10" s="36">
        <v>75000</v>
      </c>
      <c r="H10" s="37">
        <v>75000</v>
      </c>
      <c r="I10" s="31"/>
      <c r="J10" s="31"/>
      <c r="K10" s="31"/>
      <c r="L10" s="31"/>
      <c r="M10" s="31"/>
      <c r="N10" s="31"/>
      <c r="O10" s="31"/>
      <c r="P10" s="31"/>
      <c r="Q10" s="31"/>
    </row>
    <row r="11" ht="20.25" customHeight="1" spans="1:17">
      <c r="A11" s="38" t="str">
        <f>"        "&amp;"公车购置及运维费"</f>
        <v>        公车购置及运维费</v>
      </c>
      <c r="B11" s="31"/>
      <c r="C11" s="41"/>
      <c r="D11" s="41"/>
      <c r="E11" s="41"/>
      <c r="F11" s="31"/>
      <c r="G11" s="36">
        <v>80900</v>
      </c>
      <c r="H11" s="37">
        <v>80900</v>
      </c>
      <c r="I11" s="31"/>
      <c r="J11" s="31"/>
      <c r="K11" s="31"/>
      <c r="L11" s="31"/>
      <c r="M11" s="31"/>
      <c r="N11" s="31"/>
      <c r="O11" s="31"/>
      <c r="P11" s="31"/>
      <c r="Q11" s="31"/>
    </row>
    <row r="12" ht="20.25" customHeight="1" spans="1:17">
      <c r="A12" s="38" t="str">
        <f>"        "&amp;"公车购置及运维费"</f>
        <v>        公车购置及运维费</v>
      </c>
      <c r="B12" s="38" t="str">
        <f>"            "&amp;"车辆保险"</f>
        <v>            车辆保险</v>
      </c>
      <c r="C12" s="38" t="str">
        <f>"C1804010201"&amp;"  "&amp;"机动车保险服务"</f>
        <v>C1804010201  机动车保险服务</v>
      </c>
      <c r="D12" s="39" t="s">
        <v>392</v>
      </c>
      <c r="E12" s="40">
        <v>1</v>
      </c>
      <c r="F12" s="31"/>
      <c r="G12" s="36">
        <v>7500</v>
      </c>
      <c r="H12" s="37">
        <v>7500</v>
      </c>
      <c r="I12" s="31"/>
      <c r="J12" s="31"/>
      <c r="K12" s="31"/>
      <c r="L12" s="31"/>
      <c r="M12" s="31"/>
      <c r="N12" s="31"/>
      <c r="O12" s="31"/>
      <c r="P12" s="31"/>
      <c r="Q12" s="31"/>
    </row>
    <row r="13" ht="20.25" customHeight="1" spans="1:17">
      <c r="A13" s="38" t="str">
        <f>"        "&amp;"公车购置及运维费"</f>
        <v>        公车购置及运维费</v>
      </c>
      <c r="B13" s="38" t="str">
        <f>"            "&amp;"车辆维修"</f>
        <v>            车辆维修</v>
      </c>
      <c r="C13" s="38" t="str">
        <f>"C23120301"&amp;"  "&amp;"车辆维修和保养服务"</f>
        <v>C23120301  车辆维修和保养服务</v>
      </c>
      <c r="D13" s="39" t="s">
        <v>392</v>
      </c>
      <c r="E13" s="40">
        <v>1</v>
      </c>
      <c r="F13" s="31"/>
      <c r="G13" s="36">
        <v>20000</v>
      </c>
      <c r="H13" s="37">
        <v>20000</v>
      </c>
      <c r="I13" s="31"/>
      <c r="J13" s="31"/>
      <c r="K13" s="31"/>
      <c r="L13" s="31"/>
      <c r="M13" s="31"/>
      <c r="N13" s="31"/>
      <c r="O13" s="31"/>
      <c r="P13" s="31"/>
      <c r="Q13" s="31"/>
    </row>
    <row r="14" ht="20.25" customHeight="1" spans="1:17">
      <c r="A14" s="38" t="str">
        <f>"        "&amp;"公车购置及运维费"</f>
        <v>        公车购置及运维费</v>
      </c>
      <c r="B14" s="38" t="str">
        <f>"            "&amp;"车辆燃油"</f>
        <v>            车辆燃油</v>
      </c>
      <c r="C14" s="38" t="str">
        <f>"C23120302"&amp;"  "&amp;"车辆加油、添加燃料服务"</f>
        <v>C23120302  车辆加油、添加燃料服务</v>
      </c>
      <c r="D14" s="39" t="s">
        <v>392</v>
      </c>
      <c r="E14" s="40">
        <v>1</v>
      </c>
      <c r="F14" s="31"/>
      <c r="G14" s="36">
        <v>44000</v>
      </c>
      <c r="H14" s="37">
        <v>44000</v>
      </c>
      <c r="I14" s="31"/>
      <c r="J14" s="31"/>
      <c r="K14" s="31"/>
      <c r="L14" s="31"/>
      <c r="M14" s="31"/>
      <c r="N14" s="31"/>
      <c r="O14" s="31"/>
      <c r="P14" s="31"/>
      <c r="Q14" s="31"/>
    </row>
    <row r="15" ht="20.25" customHeight="1" spans="1:17">
      <c r="A15" s="38" t="str">
        <f>"        "&amp;"公车购置及运维费"</f>
        <v>        公车购置及运维费</v>
      </c>
      <c r="B15" s="38" t="str">
        <f>"            "&amp;"ETC充值"</f>
        <v>            ETC充值</v>
      </c>
      <c r="C15" s="38" t="str">
        <f>"C23120399"&amp;"  "&amp;"其他车辆维修和保养服务"</f>
        <v>C23120399  其他车辆维修和保养服务</v>
      </c>
      <c r="D15" s="39" t="s">
        <v>392</v>
      </c>
      <c r="E15" s="40">
        <v>1</v>
      </c>
      <c r="F15" s="42"/>
      <c r="G15" s="36">
        <v>9400</v>
      </c>
      <c r="H15" s="37">
        <v>9400</v>
      </c>
      <c r="I15" s="42"/>
      <c r="J15" s="32"/>
      <c r="K15" s="32"/>
      <c r="L15" s="42"/>
      <c r="M15" s="42"/>
      <c r="N15" s="42"/>
      <c r="O15" s="42"/>
      <c r="P15" s="42"/>
      <c r="Q15" s="42"/>
    </row>
    <row r="16" ht="20.25" customHeight="1" spans="1:17">
      <c r="A16" s="23" t="s">
        <v>33</v>
      </c>
      <c r="B16" s="23"/>
      <c r="C16" s="23"/>
      <c r="D16" s="43"/>
      <c r="E16" s="43"/>
      <c r="F16" s="42"/>
      <c r="G16" s="36">
        <v>155900</v>
      </c>
      <c r="H16" s="36">
        <v>155900</v>
      </c>
      <c r="I16" s="42"/>
      <c r="J16" s="42"/>
      <c r="K16" s="42"/>
      <c r="L16" s="42"/>
      <c r="M16" s="42"/>
      <c r="N16" s="42"/>
      <c r="O16" s="42"/>
      <c r="P16" s="42"/>
      <c r="Q16" s="42"/>
    </row>
  </sheetData>
  <mergeCells count="17">
    <mergeCell ref="A1:M1"/>
    <mergeCell ref="A2:Q2"/>
    <mergeCell ref="A3:M3"/>
    <mergeCell ref="G4:Q4"/>
    <mergeCell ref="L5:Q5"/>
    <mergeCell ref="A16:E16"/>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outlinePr summaryRight="0"/>
  </sheetPr>
  <dimension ref="A1:N11"/>
  <sheetViews>
    <sheetView showZeros="0" workbookViewId="0">
      <selection activeCell="A11" sqref="A11"/>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19"/>
      <c r="B1" s="19"/>
      <c r="C1" s="19"/>
      <c r="D1" s="19"/>
      <c r="E1" s="19"/>
      <c r="F1" s="19"/>
      <c r="G1" s="19"/>
      <c r="H1" s="19"/>
      <c r="I1" s="19"/>
      <c r="J1" s="19"/>
      <c r="K1" s="19"/>
      <c r="L1" s="19"/>
      <c r="M1" s="19"/>
      <c r="N1" s="19" t="s">
        <v>393</v>
      </c>
    </row>
    <row r="2" ht="45" customHeight="1" spans="1:14">
      <c r="A2" s="28" t="s">
        <v>394</v>
      </c>
      <c r="B2" s="28"/>
      <c r="C2" s="28"/>
      <c r="D2" s="28"/>
      <c r="E2" s="28"/>
      <c r="F2" s="28"/>
      <c r="G2" s="28"/>
      <c r="H2" s="28"/>
      <c r="I2" s="28"/>
      <c r="J2" s="28"/>
      <c r="K2" s="28"/>
      <c r="L2" s="28"/>
      <c r="M2" s="28"/>
      <c r="N2" s="28"/>
    </row>
    <row r="3" ht="20.25" customHeight="1" spans="1:14">
      <c r="A3" s="18" t="s">
        <v>2</v>
      </c>
      <c r="B3" s="18"/>
      <c r="C3" s="18"/>
      <c r="D3" s="18"/>
      <c r="E3" s="18"/>
      <c r="F3" s="18"/>
      <c r="G3" s="18"/>
      <c r="H3" s="18"/>
      <c r="I3" s="19"/>
      <c r="J3" s="19"/>
      <c r="K3" s="19"/>
      <c r="L3" s="19"/>
      <c r="M3" s="19"/>
      <c r="N3" s="19" t="s">
        <v>30</v>
      </c>
    </row>
    <row r="4" ht="27.15" customHeight="1" spans="1:14">
      <c r="A4" s="29" t="s">
        <v>382</v>
      </c>
      <c r="B4" s="29" t="s">
        <v>395</v>
      </c>
      <c r="C4" s="29" t="s">
        <v>396</v>
      </c>
      <c r="D4" s="29" t="s">
        <v>167</v>
      </c>
      <c r="E4" s="29"/>
      <c r="F4" s="29"/>
      <c r="G4" s="29"/>
      <c r="H4" s="29"/>
      <c r="I4" s="29"/>
      <c r="J4" s="29"/>
      <c r="K4" s="29"/>
      <c r="L4" s="29"/>
      <c r="M4" s="29"/>
      <c r="N4" s="29"/>
    </row>
    <row r="5" ht="23.4" customHeight="1" spans="1:14">
      <c r="A5" s="29" t="s">
        <v>388</v>
      </c>
      <c r="B5" s="29"/>
      <c r="C5" s="29" t="s">
        <v>397</v>
      </c>
      <c r="D5" s="29" t="s">
        <v>33</v>
      </c>
      <c r="E5" s="29" t="s">
        <v>36</v>
      </c>
      <c r="F5" s="29" t="s">
        <v>389</v>
      </c>
      <c r="G5" s="29" t="s">
        <v>390</v>
      </c>
      <c r="H5" s="29" t="s">
        <v>39</v>
      </c>
      <c r="I5" s="29" t="s">
        <v>391</v>
      </c>
      <c r="J5" s="29"/>
      <c r="K5" s="29"/>
      <c r="L5" s="29"/>
      <c r="M5" s="29"/>
      <c r="N5" s="29"/>
    </row>
    <row r="6" ht="28.65" customHeight="1" spans="1:14">
      <c r="A6" s="29"/>
      <c r="B6" s="29"/>
      <c r="C6" s="29"/>
      <c r="D6" s="29"/>
      <c r="E6" s="29" t="s">
        <v>35</v>
      </c>
      <c r="F6" s="29"/>
      <c r="G6" s="29"/>
      <c r="H6" s="29"/>
      <c r="I6" s="29" t="s">
        <v>35</v>
      </c>
      <c r="J6" s="29" t="s">
        <v>42</v>
      </c>
      <c r="K6" s="29" t="s">
        <v>43</v>
      </c>
      <c r="L6" s="30" t="s">
        <v>44</v>
      </c>
      <c r="M6" s="30" t="s">
        <v>45</v>
      </c>
      <c r="N6" s="30" t="s">
        <v>46</v>
      </c>
    </row>
    <row r="7" ht="20.25" customHeight="1" spans="1:14">
      <c r="A7" s="31">
        <v>1</v>
      </c>
      <c r="B7" s="31">
        <v>2</v>
      </c>
      <c r="C7" s="31">
        <v>3</v>
      </c>
      <c r="D7" s="31">
        <v>4</v>
      </c>
      <c r="E7" s="31">
        <v>5</v>
      </c>
      <c r="F7" s="31">
        <v>6</v>
      </c>
      <c r="G7" s="31">
        <v>7</v>
      </c>
      <c r="H7" s="31">
        <v>8</v>
      </c>
      <c r="I7" s="31">
        <v>9</v>
      </c>
      <c r="J7" s="31">
        <v>10</v>
      </c>
      <c r="K7" s="31">
        <v>11</v>
      </c>
      <c r="L7" s="31">
        <v>12</v>
      </c>
      <c r="M7" s="31">
        <v>13</v>
      </c>
      <c r="N7" s="31">
        <v>14</v>
      </c>
    </row>
    <row r="8" ht="20.25" customHeight="1" spans="1:14">
      <c r="A8" s="22"/>
      <c r="B8" s="22"/>
      <c r="C8" s="22"/>
      <c r="D8" s="32"/>
      <c r="E8" s="32"/>
      <c r="F8" s="32"/>
      <c r="G8" s="32"/>
      <c r="H8" s="32"/>
      <c r="I8" s="32"/>
      <c r="J8" s="32"/>
      <c r="K8" s="32"/>
      <c r="L8" s="32"/>
      <c r="M8" s="32"/>
      <c r="N8" s="32"/>
    </row>
    <row r="9" ht="20.25" customHeight="1" spans="1:14">
      <c r="A9" s="22"/>
      <c r="B9" s="22"/>
      <c r="C9" s="22"/>
      <c r="D9" s="32"/>
      <c r="E9" s="32"/>
      <c r="F9" s="32"/>
      <c r="G9" s="32"/>
      <c r="H9" s="32"/>
      <c r="I9" s="32"/>
      <c r="J9" s="32"/>
      <c r="K9" s="32"/>
      <c r="L9" s="32"/>
      <c r="M9" s="32"/>
      <c r="N9" s="32"/>
    </row>
    <row r="10" ht="20.25" customHeight="1" spans="1:14">
      <c r="A10" s="23" t="s">
        <v>33</v>
      </c>
      <c r="B10" s="23"/>
      <c r="C10" s="23"/>
      <c r="D10" s="32"/>
      <c r="E10" s="32"/>
      <c r="F10" s="32"/>
      <c r="G10" s="32"/>
      <c r="H10" s="32"/>
      <c r="I10" s="32"/>
      <c r="J10" s="32"/>
      <c r="K10" s="32"/>
      <c r="L10" s="32"/>
      <c r="M10" s="32"/>
      <c r="N10" s="32"/>
    </row>
    <row r="11" customHeight="1" spans="1:14">
      <c r="A11" t="s">
        <v>379</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outlinePr summaryRight="0"/>
  </sheetPr>
  <dimension ref="A1:P9"/>
  <sheetViews>
    <sheetView showZeros="0" workbookViewId="0">
      <selection activeCell="A9" sqref="A9"/>
    </sheetView>
  </sheetViews>
  <sheetFormatPr defaultColWidth="8.85" defaultRowHeight="15" customHeight="1"/>
  <cols>
    <col min="1" max="1" width="37.1416666666667" customWidth="1"/>
    <col min="2" max="16" width="17.1416666666667" customWidth="1"/>
  </cols>
  <sheetData>
    <row r="1" ht="24.15" customHeight="1" spans="1:16">
      <c r="A1" s="18"/>
      <c r="B1" s="18"/>
      <c r="C1" s="18"/>
      <c r="D1" s="18"/>
      <c r="E1" s="18"/>
      <c r="F1" s="18"/>
      <c r="G1" s="18"/>
      <c r="H1" s="18"/>
      <c r="I1" s="18"/>
      <c r="J1" s="18"/>
      <c r="K1" s="18"/>
      <c r="L1" s="18"/>
      <c r="M1" s="18"/>
      <c r="N1" s="18"/>
      <c r="O1" s="18"/>
      <c r="P1" s="19" t="s">
        <v>398</v>
      </c>
    </row>
    <row r="2" ht="45.15" customHeight="1" spans="1:16">
      <c r="A2" s="24" t="s">
        <v>399</v>
      </c>
      <c r="B2" s="24"/>
      <c r="C2" s="24"/>
      <c r="D2" s="24"/>
      <c r="E2" s="24"/>
      <c r="F2" s="24"/>
      <c r="G2" s="24"/>
      <c r="H2" s="24"/>
      <c r="I2" s="24"/>
      <c r="J2" s="24"/>
      <c r="K2" s="24"/>
      <c r="L2" s="24"/>
      <c r="M2" s="24"/>
      <c r="N2" s="24"/>
      <c r="O2" s="24"/>
      <c r="P2" s="24"/>
    </row>
    <row r="3" ht="18.75" customHeight="1" spans="1:16">
      <c r="A3" s="18" t="s">
        <v>2</v>
      </c>
      <c r="B3" s="18"/>
      <c r="C3" s="18"/>
      <c r="D3" s="18"/>
      <c r="E3" s="18"/>
      <c r="F3" s="18"/>
      <c r="G3" s="18"/>
      <c r="H3" s="18"/>
      <c r="I3" s="18"/>
      <c r="J3" s="18"/>
      <c r="K3" s="18"/>
      <c r="L3" s="18"/>
      <c r="M3" s="18"/>
      <c r="N3" s="18"/>
      <c r="O3" s="18"/>
      <c r="P3" s="19" t="s">
        <v>30</v>
      </c>
    </row>
    <row r="4" ht="22.5" customHeight="1" spans="1:16">
      <c r="A4" s="27" t="s">
        <v>400</v>
      </c>
      <c r="B4" s="27" t="s">
        <v>167</v>
      </c>
      <c r="C4" s="27"/>
      <c r="D4" s="27"/>
      <c r="E4" s="27" t="s">
        <v>401</v>
      </c>
      <c r="F4" s="27"/>
      <c r="G4" s="27"/>
      <c r="H4" s="27"/>
      <c r="I4" s="27"/>
      <c r="J4" s="27"/>
      <c r="K4" s="27"/>
      <c r="L4" s="27"/>
      <c r="M4" s="27"/>
      <c r="N4" s="27"/>
      <c r="O4" s="27"/>
      <c r="P4" s="27"/>
    </row>
    <row r="5" ht="22.5" customHeight="1" spans="1:16">
      <c r="A5" s="27"/>
      <c r="B5" s="27" t="s">
        <v>33</v>
      </c>
      <c r="C5" s="27" t="s">
        <v>36</v>
      </c>
      <c r="D5" s="27" t="s">
        <v>389</v>
      </c>
      <c r="E5" s="27" t="s">
        <v>402</v>
      </c>
      <c r="F5" s="27" t="s">
        <v>403</v>
      </c>
      <c r="G5" s="27" t="s">
        <v>404</v>
      </c>
      <c r="H5" s="27" t="s">
        <v>405</v>
      </c>
      <c r="I5" s="27" t="s">
        <v>406</v>
      </c>
      <c r="J5" s="27" t="s">
        <v>407</v>
      </c>
      <c r="K5" s="27" t="s">
        <v>408</v>
      </c>
      <c r="L5" s="27" t="s">
        <v>409</v>
      </c>
      <c r="M5" s="27" t="s">
        <v>410</v>
      </c>
      <c r="N5" s="27" t="s">
        <v>411</v>
      </c>
      <c r="O5" s="27" t="s">
        <v>412</v>
      </c>
      <c r="P5" s="27" t="s">
        <v>413</v>
      </c>
    </row>
    <row r="6" ht="18.75" customHeight="1" spans="1:16">
      <c r="A6" s="23" t="s">
        <v>47</v>
      </c>
      <c r="B6" s="23" t="s">
        <v>48</v>
      </c>
      <c r="C6" s="23" t="s">
        <v>49</v>
      </c>
      <c r="D6" s="23" t="s">
        <v>50</v>
      </c>
      <c r="E6" s="23" t="s">
        <v>51</v>
      </c>
      <c r="F6" s="23" t="s">
        <v>52</v>
      </c>
      <c r="G6" s="23" t="s">
        <v>53</v>
      </c>
      <c r="H6" s="23" t="s">
        <v>54</v>
      </c>
      <c r="I6" s="23" t="s">
        <v>55</v>
      </c>
      <c r="J6" s="23" t="s">
        <v>70</v>
      </c>
      <c r="K6" s="23" t="s">
        <v>414</v>
      </c>
      <c r="L6" s="23" t="s">
        <v>318</v>
      </c>
      <c r="M6" s="23" t="s">
        <v>415</v>
      </c>
      <c r="N6" s="23" t="s">
        <v>416</v>
      </c>
      <c r="O6" s="23" t="s">
        <v>417</v>
      </c>
      <c r="P6" s="23" t="s">
        <v>418</v>
      </c>
    </row>
    <row r="7" ht="18.75" customHeight="1" spans="1:16">
      <c r="A7" s="22"/>
      <c r="B7" s="22"/>
      <c r="C7" s="22"/>
      <c r="D7" s="22"/>
      <c r="E7" s="22"/>
      <c r="F7" s="22"/>
      <c r="G7" s="22"/>
      <c r="H7" s="22"/>
      <c r="I7" s="22"/>
      <c r="J7" s="22"/>
      <c r="K7" s="22"/>
      <c r="L7" s="22"/>
      <c r="M7" s="22"/>
      <c r="N7" s="22"/>
      <c r="O7" s="22"/>
      <c r="P7" s="22"/>
    </row>
    <row r="8" ht="18.75" customHeight="1" spans="1:16">
      <c r="A8" s="23"/>
      <c r="B8" s="22"/>
      <c r="C8" s="22"/>
      <c r="D8" s="22"/>
      <c r="E8" s="22"/>
      <c r="F8" s="22"/>
      <c r="G8" s="22"/>
      <c r="H8" s="22"/>
      <c r="I8" s="22"/>
      <c r="J8" s="22"/>
      <c r="K8" s="22"/>
      <c r="L8" s="22"/>
      <c r="M8" s="22"/>
      <c r="N8" s="22"/>
      <c r="O8" s="22"/>
      <c r="P8" s="22"/>
    </row>
    <row r="9" customHeight="1" spans="1:16">
      <c r="A9" t="s">
        <v>379</v>
      </c>
    </row>
  </sheetData>
  <mergeCells count="5">
    <mergeCell ref="A2:P2"/>
    <mergeCell ref="A3:C3"/>
    <mergeCell ref="B4:D4"/>
    <mergeCell ref="E4:P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outlinePr summaryRight="0"/>
  </sheetPr>
  <dimension ref="A1:J8"/>
  <sheetViews>
    <sheetView showZeros="0" topLeftCell="C1" workbookViewId="0">
      <selection activeCell="C8" sqref="C8"/>
    </sheetView>
  </sheetViews>
  <sheetFormatPr defaultColWidth="8.85" defaultRowHeight="15" customHeight="1" outlineLevelRow="7"/>
  <cols>
    <col min="1" max="10" width="28.575" customWidth="1"/>
  </cols>
  <sheetData>
    <row r="1" ht="18.75" customHeight="1" spans="1:10">
      <c r="A1" s="18"/>
      <c r="B1" s="18"/>
      <c r="C1" s="18"/>
      <c r="D1" s="18"/>
      <c r="E1" s="18"/>
      <c r="F1" s="18"/>
      <c r="G1" s="18"/>
      <c r="H1" s="18"/>
      <c r="I1" s="18"/>
      <c r="J1" s="19" t="s">
        <v>419</v>
      </c>
    </row>
    <row r="2" ht="52.05" customHeight="1" spans="1:10">
      <c r="A2" s="24" t="s">
        <v>420</v>
      </c>
      <c r="B2" s="25"/>
      <c r="C2" s="25"/>
      <c r="D2" s="25"/>
      <c r="E2" s="25"/>
      <c r="F2" s="25"/>
      <c r="G2" s="25"/>
      <c r="H2" s="25"/>
      <c r="I2" s="25"/>
      <c r="J2" s="25"/>
    </row>
    <row r="3" ht="21.3" customHeight="1" spans="1:10">
      <c r="A3" s="18" t="s">
        <v>2</v>
      </c>
      <c r="B3" s="18"/>
      <c r="C3" s="18"/>
      <c r="D3" s="26"/>
      <c r="E3" s="26"/>
      <c r="F3" s="26"/>
      <c r="G3" s="26"/>
      <c r="H3" s="26"/>
      <c r="I3" s="26"/>
      <c r="J3" s="26"/>
    </row>
    <row r="4" ht="27.15" customHeight="1" spans="1:10">
      <c r="A4" s="21" t="s">
        <v>257</v>
      </c>
      <c r="B4" s="21" t="s">
        <v>258</v>
      </c>
      <c r="C4" s="21" t="s">
        <v>259</v>
      </c>
      <c r="D4" s="21" t="s">
        <v>260</v>
      </c>
      <c r="E4" s="21" t="s">
        <v>261</v>
      </c>
      <c r="F4" s="21" t="s">
        <v>262</v>
      </c>
      <c r="G4" s="21" t="s">
        <v>263</v>
      </c>
      <c r="H4" s="21" t="s">
        <v>264</v>
      </c>
      <c r="I4" s="21" t="s">
        <v>265</v>
      </c>
      <c r="J4" s="21" t="s">
        <v>266</v>
      </c>
    </row>
    <row r="5" ht="18.75" customHeight="1" spans="1:10">
      <c r="A5" s="21" t="s">
        <v>47</v>
      </c>
      <c r="B5" s="21" t="s">
        <v>48</v>
      </c>
      <c r="C5" s="21" t="s">
        <v>49</v>
      </c>
      <c r="D5" s="21" t="s">
        <v>50</v>
      </c>
      <c r="E5" s="21" t="s">
        <v>51</v>
      </c>
      <c r="F5" s="21" t="s">
        <v>52</v>
      </c>
      <c r="G5" s="21" t="s">
        <v>53</v>
      </c>
      <c r="H5" s="21" t="s">
        <v>54</v>
      </c>
      <c r="I5" s="21" t="s">
        <v>55</v>
      </c>
      <c r="J5" s="21" t="s">
        <v>70</v>
      </c>
    </row>
    <row r="6" ht="18.75" customHeight="1" spans="1:10">
      <c r="A6" s="22"/>
      <c r="B6" s="22"/>
      <c r="C6" s="22"/>
      <c r="D6" s="22"/>
      <c r="E6" s="22"/>
      <c r="F6" s="22"/>
      <c r="G6" s="22"/>
      <c r="H6" s="22"/>
      <c r="I6" s="22"/>
      <c r="J6" s="22"/>
    </row>
    <row r="7" ht="18.75" customHeight="1" spans="1:10">
      <c r="A7" s="22"/>
      <c r="B7" s="22"/>
      <c r="C7" s="22"/>
      <c r="D7" s="22"/>
      <c r="E7" s="22"/>
      <c r="F7" s="22"/>
      <c r="G7" s="22"/>
      <c r="H7" s="22"/>
      <c r="I7" s="22"/>
      <c r="J7" s="22"/>
    </row>
    <row r="8" customHeight="1" spans="1:10">
      <c r="A8" t="s">
        <v>379</v>
      </c>
      <c r="C8" t="s">
        <v>379</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outlinePr summaryRight="0"/>
  </sheetPr>
  <dimension ref="A1:H8"/>
  <sheetViews>
    <sheetView showZeros="0" workbookViewId="0">
      <selection activeCell="D31" sqref="D31"/>
    </sheetView>
  </sheetViews>
  <sheetFormatPr defaultColWidth="8.85" defaultRowHeight="15" customHeight="1" outlineLevelRow="7" outlineLevelCol="7"/>
  <cols>
    <col min="1" max="8" width="28.575" customWidth="1"/>
  </cols>
  <sheetData>
    <row r="1" ht="18.75" customHeight="1" spans="1:8">
      <c r="A1" s="18"/>
      <c r="B1" s="18"/>
      <c r="C1" s="18"/>
      <c r="D1" s="18"/>
      <c r="E1" s="18"/>
      <c r="F1" s="18"/>
      <c r="G1" s="18"/>
      <c r="H1" s="19" t="s">
        <v>421</v>
      </c>
    </row>
    <row r="2" ht="41.4" customHeight="1" spans="1:8">
      <c r="A2" s="20" t="s">
        <v>422</v>
      </c>
      <c r="B2" s="20"/>
      <c r="C2" s="20"/>
      <c r="D2" s="20"/>
      <c r="E2" s="20"/>
      <c r="F2" s="20"/>
      <c r="G2" s="20"/>
      <c r="H2" s="20"/>
    </row>
    <row r="3" ht="18.75" customHeight="1" spans="1:8">
      <c r="A3" s="18" t="s">
        <v>2</v>
      </c>
      <c r="B3" s="18"/>
      <c r="C3" s="18"/>
      <c r="D3" s="18"/>
      <c r="E3" s="18"/>
      <c r="F3" s="18"/>
      <c r="G3" s="18"/>
      <c r="H3" s="18"/>
    </row>
    <row r="4" ht="18.75" customHeight="1" spans="1:8">
      <c r="A4" s="21" t="s">
        <v>160</v>
      </c>
      <c r="B4" s="21" t="s">
        <v>423</v>
      </c>
      <c r="C4" s="21" t="s">
        <v>424</v>
      </c>
      <c r="D4" s="21" t="s">
        <v>425</v>
      </c>
      <c r="E4" s="21" t="s">
        <v>385</v>
      </c>
      <c r="F4" s="21" t="s">
        <v>426</v>
      </c>
      <c r="G4" s="21"/>
      <c r="H4" s="21"/>
    </row>
    <row r="5" ht="18.75" customHeight="1" spans="1:8">
      <c r="A5" s="21"/>
      <c r="B5" s="21"/>
      <c r="C5" s="21"/>
      <c r="D5" s="21"/>
      <c r="E5" s="21"/>
      <c r="F5" s="21" t="s">
        <v>386</v>
      </c>
      <c r="G5" s="21" t="s">
        <v>427</v>
      </c>
      <c r="H5" s="21" t="s">
        <v>428</v>
      </c>
    </row>
    <row r="6" ht="18.75" customHeight="1" spans="1:8">
      <c r="A6" s="21" t="s">
        <v>47</v>
      </c>
      <c r="B6" s="21" t="s">
        <v>48</v>
      </c>
      <c r="C6" s="21" t="s">
        <v>49</v>
      </c>
      <c r="D6" s="21" t="s">
        <v>50</v>
      </c>
      <c r="E6" s="21" t="s">
        <v>51</v>
      </c>
      <c r="F6" s="21" t="s">
        <v>52</v>
      </c>
      <c r="G6" s="21" t="s">
        <v>53</v>
      </c>
      <c r="H6" s="21" t="s">
        <v>54</v>
      </c>
    </row>
    <row r="7" ht="18.75" customHeight="1" spans="1:8">
      <c r="A7" s="22"/>
      <c r="B7" s="22"/>
      <c r="C7" s="22"/>
      <c r="D7" s="22"/>
      <c r="E7" s="23"/>
      <c r="F7" s="23"/>
      <c r="G7" s="16"/>
      <c r="H7" s="16"/>
    </row>
    <row r="8" customHeight="1" spans="1:8">
      <c r="A8" t="s">
        <v>379</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outlinePr summaryRight="0"/>
  </sheetPr>
  <dimension ref="A1:K11"/>
  <sheetViews>
    <sheetView showZeros="0" workbookViewId="0">
      <selection activeCell="B14" sqref="B14"/>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429</v>
      </c>
    </row>
    <row r="2" ht="45" customHeight="1" spans="1:11">
      <c r="A2" s="3" t="s">
        <v>430</v>
      </c>
      <c r="B2" s="3"/>
      <c r="C2" s="3"/>
      <c r="D2" s="3"/>
      <c r="E2" s="3"/>
      <c r="F2" s="3"/>
      <c r="G2" s="3"/>
      <c r="H2" s="3"/>
      <c r="I2" s="3"/>
      <c r="J2" s="3"/>
      <c r="K2" s="3"/>
    </row>
    <row r="3" ht="18.75" customHeight="1" spans="1:11">
      <c r="A3" s="4" t="s">
        <v>2</v>
      </c>
      <c r="B3" s="4"/>
      <c r="C3" s="4"/>
      <c r="D3" s="4"/>
      <c r="E3" s="4"/>
      <c r="F3" s="4"/>
      <c r="G3" s="4"/>
      <c r="H3" s="5"/>
      <c r="I3" s="5"/>
      <c r="J3" s="5"/>
      <c r="K3" s="5" t="s">
        <v>30</v>
      </c>
    </row>
    <row r="4" ht="18.75" customHeight="1" spans="1:11">
      <c r="A4" s="12" t="s">
        <v>230</v>
      </c>
      <c r="B4" s="12" t="s">
        <v>162</v>
      </c>
      <c r="C4" s="12" t="s">
        <v>231</v>
      </c>
      <c r="D4" s="12" t="s">
        <v>163</v>
      </c>
      <c r="E4" s="12" t="s">
        <v>164</v>
      </c>
      <c r="F4" s="12" t="s">
        <v>232</v>
      </c>
      <c r="G4" s="12" t="s">
        <v>166</v>
      </c>
      <c r="H4" s="12" t="s">
        <v>33</v>
      </c>
      <c r="I4" s="12" t="s">
        <v>431</v>
      </c>
      <c r="J4" s="12"/>
      <c r="K4" s="12"/>
    </row>
    <row r="5" ht="18.75" customHeight="1" spans="1:11">
      <c r="A5" s="12"/>
      <c r="B5" s="12"/>
      <c r="C5" s="12"/>
      <c r="D5" s="12"/>
      <c r="E5" s="12"/>
      <c r="F5" s="12"/>
      <c r="G5" s="12"/>
      <c r="H5" s="12"/>
      <c r="I5" s="12" t="s">
        <v>36</v>
      </c>
      <c r="J5" s="12" t="s">
        <v>37</v>
      </c>
      <c r="K5" s="12" t="s">
        <v>38</v>
      </c>
    </row>
    <row r="6" ht="22.65" customHeight="1" spans="1:11">
      <c r="A6" s="12"/>
      <c r="B6" s="12"/>
      <c r="C6" s="12"/>
      <c r="D6" s="12"/>
      <c r="E6" s="12"/>
      <c r="F6" s="12"/>
      <c r="G6" s="12"/>
      <c r="H6" s="12"/>
      <c r="I6" s="12"/>
      <c r="J6" s="12"/>
      <c r="K6" s="12"/>
    </row>
    <row r="7" ht="18.75" customHeight="1" spans="1:11">
      <c r="A7" s="13" t="s">
        <v>47</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33</v>
      </c>
      <c r="B10" s="17"/>
      <c r="C10" s="17"/>
      <c r="D10" s="17"/>
      <c r="E10" s="17"/>
      <c r="F10" s="17"/>
      <c r="G10" s="17"/>
      <c r="H10" s="16"/>
      <c r="I10" s="16"/>
      <c r="J10" s="16"/>
      <c r="K10" s="16"/>
    </row>
    <row r="11" customHeight="1" spans="1:11">
      <c r="A11" t="s">
        <v>379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3"/>
  <sheetViews>
    <sheetView showZeros="0" workbookViewId="0">
      <selection activeCell="C1" sqref="C1:D1"/>
    </sheetView>
  </sheetViews>
  <sheetFormatPr defaultColWidth="8.85" defaultRowHeight="15" customHeight="1" outlineLevelCol="6"/>
  <cols>
    <col min="1" max="1" width="35.7083333333333" customWidth="1"/>
    <col min="2" max="2" width="21.425" customWidth="1"/>
    <col min="3" max="3" width="46.5" customWidth="1"/>
    <col min="4" max="4" width="13.25" customWidth="1"/>
    <col min="5" max="7" width="17.1416666666667" customWidth="1"/>
  </cols>
  <sheetData>
    <row r="1" ht="18.75" customHeight="1" spans="1:7">
      <c r="A1" s="1"/>
      <c r="B1" s="1"/>
      <c r="C1" s="1"/>
      <c r="D1" s="1"/>
      <c r="E1" s="2"/>
      <c r="F1" s="2"/>
      <c r="G1" s="2" t="s">
        <v>432</v>
      </c>
    </row>
    <row r="2" ht="45" customHeight="1" spans="1:7">
      <c r="A2" s="3" t="s">
        <v>433</v>
      </c>
      <c r="B2" s="3"/>
      <c r="C2" s="3"/>
      <c r="D2" s="3"/>
      <c r="E2" s="3"/>
      <c r="F2" s="3"/>
      <c r="G2" s="3"/>
    </row>
    <row r="3" ht="24.15" customHeight="1" spans="1:7">
      <c r="A3" s="4" t="s">
        <v>2</v>
      </c>
      <c r="B3" s="4"/>
      <c r="C3" s="4"/>
      <c r="D3" s="4"/>
      <c r="E3" s="5"/>
      <c r="F3" s="5"/>
      <c r="G3" s="5" t="s">
        <v>30</v>
      </c>
    </row>
    <row r="4" ht="18.75" customHeight="1" spans="1:7">
      <c r="A4" s="6" t="s">
        <v>231</v>
      </c>
      <c r="B4" s="6" t="s">
        <v>230</v>
      </c>
      <c r="C4" s="6" t="s">
        <v>162</v>
      </c>
      <c r="D4" s="6" t="s">
        <v>434</v>
      </c>
      <c r="E4" s="6" t="s">
        <v>36</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47</v>
      </c>
      <c r="B7" s="7">
        <v>2</v>
      </c>
      <c r="C7" s="7">
        <v>3</v>
      </c>
      <c r="D7" s="7">
        <v>4</v>
      </c>
      <c r="E7" s="7">
        <v>5</v>
      </c>
      <c r="F7" s="7">
        <v>6</v>
      </c>
      <c r="G7" s="7">
        <v>7</v>
      </c>
    </row>
    <row r="8" ht="18.75" customHeight="1" spans="1:7">
      <c r="A8" s="8" t="s">
        <v>56</v>
      </c>
      <c r="B8" s="8" t="s">
        <v>435</v>
      </c>
      <c r="C8" s="9" t="s">
        <v>237</v>
      </c>
      <c r="D8" s="8" t="s">
        <v>436</v>
      </c>
      <c r="E8" s="10">
        <v>1020000</v>
      </c>
      <c r="F8" s="7"/>
      <c r="G8" s="7"/>
    </row>
    <row r="9" ht="18.75" customHeight="1" spans="1:7">
      <c r="A9" s="8" t="s">
        <v>56</v>
      </c>
      <c r="B9" s="8" t="s">
        <v>435</v>
      </c>
      <c r="C9" s="9" t="s">
        <v>245</v>
      </c>
      <c r="D9" s="8" t="s">
        <v>436</v>
      </c>
      <c r="E9" s="10">
        <v>1157830.22</v>
      </c>
      <c r="F9" s="7"/>
      <c r="G9" s="7"/>
    </row>
    <row r="10" ht="18.75" customHeight="1" spans="1:7">
      <c r="A10" s="8" t="s">
        <v>56</v>
      </c>
      <c r="B10" s="8" t="s">
        <v>435</v>
      </c>
      <c r="C10" s="9" t="s">
        <v>239</v>
      </c>
      <c r="D10" s="8" t="s">
        <v>436</v>
      </c>
      <c r="E10" s="10">
        <v>200000</v>
      </c>
      <c r="F10" s="7"/>
      <c r="G10" s="7"/>
    </row>
    <row r="11" ht="18.75" customHeight="1" spans="1:7">
      <c r="A11" s="8" t="s">
        <v>56</v>
      </c>
      <c r="B11" s="8" t="s">
        <v>435</v>
      </c>
      <c r="C11" s="9" t="s">
        <v>248</v>
      </c>
      <c r="D11" s="8" t="s">
        <v>436</v>
      </c>
      <c r="E11" s="10">
        <v>17120</v>
      </c>
      <c r="F11" s="7"/>
      <c r="G11" s="7"/>
    </row>
    <row r="12" ht="20.25" customHeight="1" spans="1:7">
      <c r="A12" s="8" t="s">
        <v>56</v>
      </c>
      <c r="B12" s="8" t="s">
        <v>437</v>
      </c>
      <c r="C12" s="9" t="s">
        <v>254</v>
      </c>
      <c r="D12" s="8" t="s">
        <v>436</v>
      </c>
      <c r="E12" s="10">
        <v>127776</v>
      </c>
      <c r="F12" s="10"/>
      <c r="G12" s="10"/>
    </row>
    <row r="13" ht="20.25" customHeight="1" spans="1:7">
      <c r="A13" s="11" t="s">
        <v>33</v>
      </c>
      <c r="B13" s="11"/>
      <c r="C13" s="11"/>
      <c r="D13" s="11"/>
      <c r="E13" s="10">
        <v>2522726.22</v>
      </c>
      <c r="F13" s="10"/>
      <c r="G13" s="10"/>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outlinePr summaryRight="0"/>
  </sheetPr>
  <dimension ref="A1:S10"/>
  <sheetViews>
    <sheetView showZeros="0" tabSelected="1" workbookViewId="0">
      <selection activeCell="C17" sqref="C17"/>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28</v>
      </c>
    </row>
    <row r="2" ht="37.5" customHeight="1" spans="1:19">
      <c r="A2" s="3" t="s">
        <v>29</v>
      </c>
      <c r="B2" s="3"/>
      <c r="C2" s="3"/>
      <c r="D2" s="3"/>
      <c r="E2" s="3"/>
      <c r="F2" s="3"/>
      <c r="G2" s="3"/>
      <c r="H2" s="3"/>
      <c r="I2" s="3"/>
      <c r="J2" s="3"/>
      <c r="K2" s="3"/>
      <c r="L2" s="3"/>
      <c r="M2" s="3"/>
      <c r="N2" s="3"/>
      <c r="O2" s="3"/>
      <c r="P2" s="3"/>
      <c r="Q2" s="3"/>
      <c r="R2" s="3"/>
      <c r="S2" s="3"/>
    </row>
    <row r="3" ht="18.75" customHeight="1" spans="1:19">
      <c r="A3" s="4" t="s">
        <v>2</v>
      </c>
      <c r="B3" s="4"/>
      <c r="C3" s="4"/>
      <c r="D3" s="4"/>
      <c r="E3" s="58"/>
      <c r="F3" s="58"/>
      <c r="G3" s="58"/>
      <c r="H3" s="58"/>
      <c r="I3" s="5"/>
      <c r="J3" s="5"/>
      <c r="K3" s="5"/>
      <c r="L3" s="5"/>
      <c r="M3" s="5"/>
      <c r="N3" s="5"/>
      <c r="O3" s="5"/>
      <c r="P3" s="5"/>
      <c r="Q3" s="5"/>
      <c r="R3" s="5"/>
      <c r="S3" s="5" t="s">
        <v>30</v>
      </c>
    </row>
    <row r="4" ht="18.75" customHeight="1" spans="1:19">
      <c r="A4" s="12" t="s">
        <v>31</v>
      </c>
      <c r="B4" s="85" t="s">
        <v>32</v>
      </c>
      <c r="C4" s="85" t="s">
        <v>33</v>
      </c>
      <c r="D4" s="85" t="s">
        <v>34</v>
      </c>
      <c r="E4" s="85"/>
      <c r="F4" s="85"/>
      <c r="G4" s="85"/>
      <c r="H4" s="85"/>
      <c r="I4" s="85"/>
      <c r="J4" s="86"/>
      <c r="K4" s="86"/>
      <c r="L4" s="86"/>
      <c r="M4" s="86"/>
      <c r="N4" s="86"/>
      <c r="O4" s="85" t="s">
        <v>21</v>
      </c>
      <c r="P4" s="85"/>
      <c r="Q4" s="85"/>
      <c r="R4" s="85"/>
      <c r="S4" s="85"/>
    </row>
    <row r="5" ht="18.75" customHeight="1" spans="1:19">
      <c r="A5" s="12"/>
      <c r="B5" s="85"/>
      <c r="C5" s="85"/>
      <c r="D5" s="87" t="s">
        <v>35</v>
      </c>
      <c r="E5" s="87" t="s">
        <v>36</v>
      </c>
      <c r="F5" s="87" t="s">
        <v>37</v>
      </c>
      <c r="G5" s="87" t="s">
        <v>38</v>
      </c>
      <c r="H5" s="87" t="s">
        <v>39</v>
      </c>
      <c r="I5" s="88" t="s">
        <v>40</v>
      </c>
      <c r="J5" s="89"/>
      <c r="K5" s="89"/>
      <c r="L5" s="89"/>
      <c r="M5" s="89"/>
      <c r="N5" s="89"/>
      <c r="O5" s="88" t="s">
        <v>35</v>
      </c>
      <c r="P5" s="88" t="s">
        <v>36</v>
      </c>
      <c r="Q5" s="88" t="s">
        <v>37</v>
      </c>
      <c r="R5" s="88" t="s">
        <v>38</v>
      </c>
      <c r="S5" s="87" t="s">
        <v>41</v>
      </c>
    </row>
    <row r="6" ht="18.75" customHeight="1" spans="1:19">
      <c r="A6" s="12"/>
      <c r="B6" s="85"/>
      <c r="C6" s="85"/>
      <c r="D6" s="87"/>
      <c r="E6" s="87"/>
      <c r="F6" s="87"/>
      <c r="G6" s="87"/>
      <c r="H6" s="87"/>
      <c r="I6" s="88" t="s">
        <v>35</v>
      </c>
      <c r="J6" s="88" t="s">
        <v>42</v>
      </c>
      <c r="K6" s="88" t="s">
        <v>43</v>
      </c>
      <c r="L6" s="88" t="s">
        <v>44</v>
      </c>
      <c r="M6" s="88" t="s">
        <v>45</v>
      </c>
      <c r="N6" s="88" t="s">
        <v>46</v>
      </c>
      <c r="O6" s="88"/>
      <c r="P6" s="88"/>
      <c r="Q6" s="88"/>
      <c r="R6" s="88"/>
      <c r="S6" s="87"/>
    </row>
    <row r="7" ht="18.75" customHeight="1" spans="1:19">
      <c r="A7" s="90" t="s">
        <v>47</v>
      </c>
      <c r="B7" s="13" t="s">
        <v>48</v>
      </c>
      <c r="C7" s="13" t="s">
        <v>49</v>
      </c>
      <c r="D7" s="13" t="s">
        <v>50</v>
      </c>
      <c r="E7" s="90" t="s">
        <v>51</v>
      </c>
      <c r="F7" s="13" t="s">
        <v>52</v>
      </c>
      <c r="G7" s="13" t="s">
        <v>53</v>
      </c>
      <c r="H7" s="90" t="s">
        <v>54</v>
      </c>
      <c r="I7" s="13" t="s">
        <v>55</v>
      </c>
      <c r="J7" s="13">
        <v>10</v>
      </c>
      <c r="K7" s="13">
        <v>11</v>
      </c>
      <c r="L7" s="13">
        <v>12</v>
      </c>
      <c r="M7" s="13">
        <v>13</v>
      </c>
      <c r="N7" s="13">
        <v>14</v>
      </c>
      <c r="O7" s="13">
        <v>15</v>
      </c>
      <c r="P7" s="13">
        <v>16</v>
      </c>
      <c r="Q7" s="13">
        <v>17</v>
      </c>
      <c r="R7" s="13">
        <v>18</v>
      </c>
      <c r="S7" s="13">
        <v>19</v>
      </c>
    </row>
    <row r="8" ht="18.75" customHeight="1" spans="1:19">
      <c r="A8" s="91">
        <v>123</v>
      </c>
      <c r="B8" s="17" t="s">
        <v>56</v>
      </c>
      <c r="C8" s="61">
        <v>17366565.22</v>
      </c>
      <c r="D8" s="61">
        <v>17366565.22</v>
      </c>
      <c r="E8" s="61">
        <v>17366565.22</v>
      </c>
      <c r="F8" s="13"/>
      <c r="G8" s="13"/>
      <c r="H8" s="90"/>
      <c r="I8" s="13"/>
      <c r="J8" s="13"/>
      <c r="K8" s="13"/>
      <c r="L8" s="13"/>
      <c r="M8" s="13"/>
      <c r="N8" s="13"/>
      <c r="O8" s="13"/>
      <c r="P8" s="13"/>
      <c r="Q8" s="13"/>
      <c r="R8" s="13"/>
      <c r="S8" s="13"/>
    </row>
    <row r="9" ht="20.25" customHeight="1" spans="1:19">
      <c r="A9" s="15">
        <v>123001</v>
      </c>
      <c r="B9" s="49" t="s">
        <v>56</v>
      </c>
      <c r="C9" s="61">
        <v>17366566.22</v>
      </c>
      <c r="D9" s="61">
        <v>17366566.22</v>
      </c>
      <c r="E9" s="61">
        <v>17366566.22</v>
      </c>
      <c r="F9" s="16"/>
      <c r="G9" s="16"/>
      <c r="H9" s="16"/>
      <c r="I9" s="16"/>
      <c r="J9" s="16"/>
      <c r="K9" s="16"/>
      <c r="L9" s="16"/>
      <c r="M9" s="16"/>
      <c r="N9" s="16"/>
      <c r="O9" s="16"/>
      <c r="P9" s="16"/>
      <c r="Q9" s="16"/>
      <c r="R9" s="16"/>
      <c r="S9" s="16"/>
    </row>
    <row r="10" ht="20.25" customHeight="1" spans="1:19">
      <c r="A10" s="49" t="s">
        <v>33</v>
      </c>
      <c r="B10" s="49"/>
      <c r="C10" s="61">
        <v>17366567.22</v>
      </c>
      <c r="D10" s="61">
        <v>17366567.22</v>
      </c>
      <c r="E10" s="61">
        <v>17366567.22</v>
      </c>
      <c r="F10" s="16"/>
      <c r="G10" s="16"/>
      <c r="H10" s="16"/>
      <c r="I10" s="16"/>
      <c r="J10" s="16"/>
      <c r="K10" s="16"/>
      <c r="L10" s="16"/>
      <c r="M10" s="16"/>
      <c r="N10" s="16"/>
      <c r="O10" s="16"/>
      <c r="P10" s="16"/>
      <c r="Q10" s="16"/>
      <c r="R10" s="16"/>
      <c r="S10" s="16"/>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outlinePr summaryRight="0"/>
  </sheetPr>
  <dimension ref="A1:O36"/>
  <sheetViews>
    <sheetView showZeros="0" workbookViewId="0">
      <selection activeCell="B30" sqref="B30"/>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57</v>
      </c>
    </row>
    <row r="2" ht="37.5" customHeight="1" spans="1:15">
      <c r="A2" s="3" t="s">
        <v>58</v>
      </c>
      <c r="B2" s="3"/>
      <c r="C2" s="3"/>
      <c r="D2" s="3"/>
      <c r="E2" s="3"/>
      <c r="F2" s="3"/>
      <c r="G2" s="3"/>
      <c r="H2" s="3"/>
      <c r="I2" s="3"/>
      <c r="J2" s="3"/>
      <c r="K2" s="57"/>
      <c r="L2" s="57"/>
      <c r="M2" s="57"/>
      <c r="N2" s="57"/>
      <c r="O2" s="57"/>
    </row>
    <row r="3" ht="18.75" customHeight="1" spans="1:15">
      <c r="A3" s="45" t="s">
        <v>2</v>
      </c>
      <c r="B3" s="45"/>
      <c r="C3" s="45"/>
      <c r="D3" s="45"/>
      <c r="E3" s="45"/>
      <c r="F3" s="45"/>
      <c r="G3" s="45"/>
      <c r="H3" s="45"/>
      <c r="I3" s="45"/>
      <c r="J3" s="2"/>
      <c r="K3" s="2"/>
      <c r="L3" s="2"/>
      <c r="M3" s="2"/>
      <c r="N3" s="2"/>
      <c r="O3" s="2" t="s">
        <v>30</v>
      </c>
    </row>
    <row r="4" ht="18.75" customHeight="1" spans="1:15">
      <c r="A4" s="12" t="s">
        <v>59</v>
      </c>
      <c r="B4" s="12" t="s">
        <v>60</v>
      </c>
      <c r="C4" s="48" t="s">
        <v>33</v>
      </c>
      <c r="D4" s="48" t="s">
        <v>36</v>
      </c>
      <c r="E4" s="48"/>
      <c r="F4" s="48"/>
      <c r="G4" s="12" t="s">
        <v>37</v>
      </c>
      <c r="H4" s="48" t="s">
        <v>38</v>
      </c>
      <c r="I4" s="12" t="s">
        <v>61</v>
      </c>
      <c r="J4" s="48" t="s">
        <v>62</v>
      </c>
      <c r="K4" s="48"/>
      <c r="L4" s="48"/>
      <c r="M4" s="48"/>
      <c r="N4" s="48"/>
      <c r="O4" s="48"/>
    </row>
    <row r="5" ht="18.75" customHeight="1" spans="1:15">
      <c r="A5" s="12"/>
      <c r="B5" s="12"/>
      <c r="C5" s="48"/>
      <c r="D5" s="48" t="s">
        <v>35</v>
      </c>
      <c r="E5" s="48" t="s">
        <v>63</v>
      </c>
      <c r="F5" s="48" t="s">
        <v>64</v>
      </c>
      <c r="G5" s="12"/>
      <c r="H5" s="48"/>
      <c r="I5" s="12"/>
      <c r="J5" s="48" t="s">
        <v>35</v>
      </c>
      <c r="K5" s="48" t="s">
        <v>65</v>
      </c>
      <c r="L5" s="13" t="s">
        <v>66</v>
      </c>
      <c r="M5" s="13" t="s">
        <v>67</v>
      </c>
      <c r="N5" s="13" t="s">
        <v>68</v>
      </c>
      <c r="O5" s="13" t="s">
        <v>69</v>
      </c>
    </row>
    <row r="6" ht="18.75" customHeight="1" spans="1:15">
      <c r="A6" s="13" t="s">
        <v>47</v>
      </c>
      <c r="B6" s="13" t="s">
        <v>48</v>
      </c>
      <c r="C6" s="13" t="s">
        <v>49</v>
      </c>
      <c r="D6" s="13" t="s">
        <v>50</v>
      </c>
      <c r="E6" s="13" t="s">
        <v>51</v>
      </c>
      <c r="F6" s="13" t="s">
        <v>52</v>
      </c>
      <c r="G6" s="13" t="s">
        <v>53</v>
      </c>
      <c r="H6" s="13" t="s">
        <v>54</v>
      </c>
      <c r="I6" s="13" t="s">
        <v>55</v>
      </c>
      <c r="J6" s="13" t="s">
        <v>70</v>
      </c>
      <c r="K6" s="13">
        <v>11</v>
      </c>
      <c r="L6" s="13">
        <v>12</v>
      </c>
      <c r="M6" s="13">
        <v>13</v>
      </c>
      <c r="N6" s="13">
        <v>14</v>
      </c>
      <c r="O6" s="13">
        <v>15</v>
      </c>
    </row>
    <row r="7" ht="18.75" customHeight="1" spans="1:15">
      <c r="A7" s="60" t="s">
        <v>71</v>
      </c>
      <c r="B7" s="60" t="s">
        <v>72</v>
      </c>
      <c r="C7" s="61">
        <v>346750</v>
      </c>
      <c r="D7" s="61">
        <v>346750</v>
      </c>
      <c r="E7" s="61">
        <v>329630</v>
      </c>
      <c r="F7" s="61">
        <v>17120</v>
      </c>
      <c r="G7" s="13"/>
      <c r="H7" s="13"/>
      <c r="I7" s="13"/>
      <c r="J7" s="13"/>
      <c r="K7" s="13"/>
      <c r="L7" s="13"/>
      <c r="M7" s="13"/>
      <c r="N7" s="13"/>
      <c r="O7" s="13"/>
    </row>
    <row r="8" ht="18.75" customHeight="1" spans="1:15">
      <c r="A8" s="75" t="s">
        <v>73</v>
      </c>
      <c r="B8" s="75" t="s">
        <v>74</v>
      </c>
      <c r="C8" s="61">
        <v>14120</v>
      </c>
      <c r="D8" s="61">
        <v>14120</v>
      </c>
      <c r="E8" s="61"/>
      <c r="F8" s="61">
        <v>14120</v>
      </c>
      <c r="G8" s="13"/>
      <c r="H8" s="13"/>
      <c r="I8" s="13"/>
      <c r="J8" s="13"/>
      <c r="K8" s="13"/>
      <c r="L8" s="13"/>
      <c r="M8" s="13"/>
      <c r="N8" s="13"/>
      <c r="O8" s="13"/>
    </row>
    <row r="9" ht="18.75" customHeight="1" spans="1:15">
      <c r="A9" s="76" t="s">
        <v>75</v>
      </c>
      <c r="B9" s="76" t="s">
        <v>76</v>
      </c>
      <c r="C9" s="61">
        <v>14120</v>
      </c>
      <c r="D9" s="61">
        <v>14120</v>
      </c>
      <c r="E9" s="61"/>
      <c r="F9" s="61">
        <v>14120</v>
      </c>
      <c r="G9" s="13"/>
      <c r="H9" s="13"/>
      <c r="I9" s="13"/>
      <c r="J9" s="13"/>
      <c r="K9" s="13"/>
      <c r="L9" s="13"/>
      <c r="M9" s="13"/>
      <c r="N9" s="13"/>
      <c r="O9" s="13"/>
    </row>
    <row r="10" ht="18.75" customHeight="1" spans="1:15">
      <c r="A10" s="75" t="s">
        <v>77</v>
      </c>
      <c r="B10" s="75" t="s">
        <v>78</v>
      </c>
      <c r="C10" s="61">
        <v>3000</v>
      </c>
      <c r="D10" s="61">
        <v>3000</v>
      </c>
      <c r="E10" s="61"/>
      <c r="F10" s="61">
        <v>3000</v>
      </c>
      <c r="G10" s="13"/>
      <c r="H10" s="13"/>
      <c r="I10" s="13"/>
      <c r="J10" s="13"/>
      <c r="K10" s="13"/>
      <c r="L10" s="13"/>
      <c r="M10" s="13"/>
      <c r="N10" s="13"/>
      <c r="O10" s="13"/>
    </row>
    <row r="11" ht="18.75" customHeight="1" spans="1:15">
      <c r="A11" s="76" t="s">
        <v>79</v>
      </c>
      <c r="B11" s="76" t="s">
        <v>78</v>
      </c>
      <c r="C11" s="61">
        <v>3000</v>
      </c>
      <c r="D11" s="61">
        <v>3000</v>
      </c>
      <c r="E11" s="61"/>
      <c r="F11" s="61">
        <v>3000</v>
      </c>
      <c r="G11" s="13"/>
      <c r="H11" s="13"/>
      <c r="I11" s="13"/>
      <c r="J11" s="13"/>
      <c r="K11" s="13"/>
      <c r="L11" s="13"/>
      <c r="M11" s="13"/>
      <c r="N11" s="13"/>
      <c r="O11" s="13"/>
    </row>
    <row r="12" ht="18.75" customHeight="1" spans="1:15">
      <c r="A12" s="75" t="s">
        <v>80</v>
      </c>
      <c r="B12" s="75" t="s">
        <v>81</v>
      </c>
      <c r="C12" s="61">
        <v>329630</v>
      </c>
      <c r="D12" s="61">
        <v>329630</v>
      </c>
      <c r="E12" s="61">
        <v>329630</v>
      </c>
      <c r="F12" s="61"/>
      <c r="G12" s="13"/>
      <c r="H12" s="13"/>
      <c r="I12" s="13"/>
      <c r="J12" s="13"/>
      <c r="K12" s="13"/>
      <c r="L12" s="13"/>
      <c r="M12" s="13"/>
      <c r="N12" s="13"/>
      <c r="O12" s="13"/>
    </row>
    <row r="13" ht="18.75" customHeight="1" spans="1:15">
      <c r="A13" s="76" t="s">
        <v>82</v>
      </c>
      <c r="B13" s="76" t="s">
        <v>81</v>
      </c>
      <c r="C13" s="61">
        <v>329630</v>
      </c>
      <c r="D13" s="61">
        <v>329630</v>
      </c>
      <c r="E13" s="61">
        <v>329630</v>
      </c>
      <c r="F13" s="61"/>
      <c r="G13" s="13"/>
      <c r="H13" s="13"/>
      <c r="I13" s="13"/>
      <c r="J13" s="13"/>
      <c r="K13" s="13"/>
      <c r="L13" s="13"/>
      <c r="M13" s="13"/>
      <c r="N13" s="13"/>
      <c r="O13" s="13"/>
    </row>
    <row r="14" ht="18.75" customHeight="1" spans="1:15">
      <c r="A14" s="60" t="s">
        <v>83</v>
      </c>
      <c r="B14" s="60" t="s">
        <v>84</v>
      </c>
      <c r="C14" s="61">
        <v>1668297</v>
      </c>
      <c r="D14" s="61">
        <v>1668297</v>
      </c>
      <c r="E14" s="61">
        <v>1540521</v>
      </c>
      <c r="F14" s="61">
        <v>127776</v>
      </c>
      <c r="G14" s="13"/>
      <c r="H14" s="13"/>
      <c r="I14" s="13"/>
      <c r="J14" s="13"/>
      <c r="K14" s="13"/>
      <c r="L14" s="13"/>
      <c r="M14" s="13"/>
      <c r="N14" s="13"/>
      <c r="O14" s="13"/>
    </row>
    <row r="15" ht="18.75" customHeight="1" spans="1:15">
      <c r="A15" s="75" t="s">
        <v>85</v>
      </c>
      <c r="B15" s="75" t="s">
        <v>86</v>
      </c>
      <c r="C15" s="61">
        <v>1540521</v>
      </c>
      <c r="D15" s="61">
        <v>1540521</v>
      </c>
      <c r="E15" s="61">
        <v>1540521</v>
      </c>
      <c r="F15" s="61"/>
      <c r="G15" s="13"/>
      <c r="H15" s="13"/>
      <c r="I15" s="13"/>
      <c r="J15" s="13"/>
      <c r="K15" s="13"/>
      <c r="L15" s="13"/>
      <c r="M15" s="13"/>
      <c r="N15" s="13"/>
      <c r="O15" s="13"/>
    </row>
    <row r="16" ht="18.75" customHeight="1" spans="1:15">
      <c r="A16" s="76" t="s">
        <v>87</v>
      </c>
      <c r="B16" s="76" t="s">
        <v>88</v>
      </c>
      <c r="C16" s="61">
        <v>3150</v>
      </c>
      <c r="D16" s="61">
        <v>3150</v>
      </c>
      <c r="E16" s="61">
        <v>3150</v>
      </c>
      <c r="F16" s="61"/>
      <c r="G16" s="13"/>
      <c r="H16" s="13"/>
      <c r="I16" s="13"/>
      <c r="J16" s="13"/>
      <c r="K16" s="13"/>
      <c r="L16" s="13"/>
      <c r="M16" s="13"/>
      <c r="N16" s="13"/>
      <c r="O16" s="13"/>
    </row>
    <row r="17" ht="18.75" customHeight="1" spans="1:15">
      <c r="A17" s="76" t="s">
        <v>89</v>
      </c>
      <c r="B17" s="76" t="s">
        <v>90</v>
      </c>
      <c r="C17" s="61">
        <v>7950</v>
      </c>
      <c r="D17" s="61">
        <v>7950</v>
      </c>
      <c r="E17" s="61">
        <v>7950</v>
      </c>
      <c r="F17" s="61"/>
      <c r="G17" s="13"/>
      <c r="H17" s="13"/>
      <c r="I17" s="13"/>
      <c r="J17" s="13"/>
      <c r="K17" s="13"/>
      <c r="L17" s="13"/>
      <c r="M17" s="13"/>
      <c r="N17" s="13"/>
      <c r="O17" s="13"/>
    </row>
    <row r="18" ht="18.75" customHeight="1" spans="1:15">
      <c r="A18" s="76" t="s">
        <v>91</v>
      </c>
      <c r="B18" s="76" t="s">
        <v>92</v>
      </c>
      <c r="C18" s="61">
        <v>1529421</v>
      </c>
      <c r="D18" s="61">
        <v>1529421</v>
      </c>
      <c r="E18" s="61">
        <v>1529421</v>
      </c>
      <c r="F18" s="61"/>
      <c r="G18" s="13"/>
      <c r="H18" s="13"/>
      <c r="I18" s="13"/>
      <c r="J18" s="13"/>
      <c r="K18" s="13"/>
      <c r="L18" s="13"/>
      <c r="M18" s="13"/>
      <c r="N18" s="13"/>
      <c r="O18" s="13"/>
    </row>
    <row r="19" ht="18.75" customHeight="1" spans="1:15">
      <c r="A19" s="75" t="s">
        <v>93</v>
      </c>
      <c r="B19" s="75" t="s">
        <v>94</v>
      </c>
      <c r="C19" s="61">
        <v>127776</v>
      </c>
      <c r="D19" s="61">
        <v>127776</v>
      </c>
      <c r="E19" s="61"/>
      <c r="F19" s="61">
        <v>127776</v>
      </c>
      <c r="G19" s="13"/>
      <c r="H19" s="13"/>
      <c r="I19" s="13"/>
      <c r="J19" s="13"/>
      <c r="K19" s="13"/>
      <c r="L19" s="13"/>
      <c r="M19" s="13"/>
      <c r="N19" s="13"/>
      <c r="O19" s="13"/>
    </row>
    <row r="20" ht="18.75" customHeight="1" spans="1:15">
      <c r="A20" s="76" t="s">
        <v>95</v>
      </c>
      <c r="B20" s="76" t="s">
        <v>96</v>
      </c>
      <c r="C20" s="61">
        <v>127776</v>
      </c>
      <c r="D20" s="61">
        <v>127776</v>
      </c>
      <c r="E20" s="61"/>
      <c r="F20" s="61">
        <v>127776</v>
      </c>
      <c r="G20" s="13"/>
      <c r="H20" s="13"/>
      <c r="I20" s="13"/>
      <c r="J20" s="13"/>
      <c r="K20" s="13"/>
      <c r="L20" s="13"/>
      <c r="M20" s="13"/>
      <c r="N20" s="13"/>
      <c r="O20" s="13"/>
    </row>
    <row r="21" ht="18.75" customHeight="1" spans="1:15">
      <c r="A21" s="60" t="s">
        <v>97</v>
      </c>
      <c r="B21" s="60" t="s">
        <v>98</v>
      </c>
      <c r="C21" s="61">
        <v>1442069</v>
      </c>
      <c r="D21" s="61">
        <v>1442069</v>
      </c>
      <c r="E21" s="61">
        <v>1442069</v>
      </c>
      <c r="F21" s="61"/>
      <c r="G21" s="13"/>
      <c r="H21" s="13"/>
      <c r="I21" s="13"/>
      <c r="J21" s="13"/>
      <c r="K21" s="13"/>
      <c r="L21" s="13"/>
      <c r="M21" s="13"/>
      <c r="N21" s="13"/>
      <c r="O21" s="13"/>
    </row>
    <row r="22" ht="18.75" customHeight="1" spans="1:15">
      <c r="A22" s="75" t="s">
        <v>99</v>
      </c>
      <c r="B22" s="75" t="s">
        <v>100</v>
      </c>
      <c r="C22" s="61">
        <v>1442069</v>
      </c>
      <c r="D22" s="61">
        <v>1442069</v>
      </c>
      <c r="E22" s="61">
        <v>1442069</v>
      </c>
      <c r="F22" s="61"/>
      <c r="G22" s="13"/>
      <c r="H22" s="13"/>
      <c r="I22" s="13"/>
      <c r="J22" s="13"/>
      <c r="K22" s="13"/>
      <c r="L22" s="13"/>
      <c r="M22" s="13"/>
      <c r="N22" s="13"/>
      <c r="O22" s="13"/>
    </row>
    <row r="23" ht="18.75" customHeight="1" spans="1:15">
      <c r="A23" s="76" t="s">
        <v>101</v>
      </c>
      <c r="B23" s="76" t="s">
        <v>102</v>
      </c>
      <c r="C23" s="61">
        <v>111146</v>
      </c>
      <c r="D23" s="61">
        <v>111146</v>
      </c>
      <c r="E23" s="61">
        <v>111146</v>
      </c>
      <c r="F23" s="61"/>
      <c r="G23" s="13"/>
      <c r="H23" s="13"/>
      <c r="I23" s="13"/>
      <c r="J23" s="13"/>
      <c r="K23" s="13"/>
      <c r="L23" s="13"/>
      <c r="M23" s="13"/>
      <c r="N23" s="13"/>
      <c r="O23" s="13"/>
    </row>
    <row r="24" ht="18.75" customHeight="1" spans="1:15">
      <c r="A24" s="76" t="s">
        <v>103</v>
      </c>
      <c r="B24" s="76" t="s">
        <v>104</v>
      </c>
      <c r="C24" s="61">
        <v>721868</v>
      </c>
      <c r="D24" s="61">
        <v>721868</v>
      </c>
      <c r="E24" s="61">
        <v>721868</v>
      </c>
      <c r="F24" s="61"/>
      <c r="G24" s="13"/>
      <c r="H24" s="13"/>
      <c r="I24" s="13"/>
      <c r="J24" s="13"/>
      <c r="K24" s="13"/>
      <c r="L24" s="13"/>
      <c r="M24" s="13"/>
      <c r="N24" s="13"/>
      <c r="O24" s="13"/>
    </row>
    <row r="25" ht="18.75" customHeight="1" spans="1:15">
      <c r="A25" s="76" t="s">
        <v>105</v>
      </c>
      <c r="B25" s="76" t="s">
        <v>106</v>
      </c>
      <c r="C25" s="61">
        <v>503907</v>
      </c>
      <c r="D25" s="61">
        <v>503907</v>
      </c>
      <c r="E25" s="61">
        <v>503907</v>
      </c>
      <c r="F25" s="61"/>
      <c r="G25" s="13"/>
      <c r="H25" s="13"/>
      <c r="I25" s="13"/>
      <c r="J25" s="13"/>
      <c r="K25" s="13"/>
      <c r="L25" s="13"/>
      <c r="M25" s="13"/>
      <c r="N25" s="13"/>
      <c r="O25" s="13"/>
    </row>
    <row r="26" ht="18.75" customHeight="1" spans="1:15">
      <c r="A26" s="76" t="s">
        <v>107</v>
      </c>
      <c r="B26" s="76" t="s">
        <v>108</v>
      </c>
      <c r="C26" s="61">
        <v>105148</v>
      </c>
      <c r="D26" s="61">
        <v>105148</v>
      </c>
      <c r="E26" s="61">
        <v>105148</v>
      </c>
      <c r="F26" s="61"/>
      <c r="G26" s="13"/>
      <c r="H26" s="13"/>
      <c r="I26" s="13"/>
      <c r="J26" s="13"/>
      <c r="K26" s="13"/>
      <c r="L26" s="13"/>
      <c r="M26" s="13"/>
      <c r="N26" s="13"/>
      <c r="O26" s="13"/>
    </row>
    <row r="27" ht="18.75" customHeight="1" spans="1:15">
      <c r="A27" s="60" t="s">
        <v>109</v>
      </c>
      <c r="B27" s="60" t="s">
        <v>110</v>
      </c>
      <c r="C27" s="61">
        <v>12746757.22</v>
      </c>
      <c r="D27" s="61">
        <v>12746757.22</v>
      </c>
      <c r="E27" s="61">
        <v>10368927</v>
      </c>
      <c r="F27" s="61">
        <v>2377830.22</v>
      </c>
      <c r="G27" s="13"/>
      <c r="H27" s="13"/>
      <c r="I27" s="13"/>
      <c r="J27" s="13"/>
      <c r="K27" s="13"/>
      <c r="L27" s="13"/>
      <c r="M27" s="13"/>
      <c r="N27" s="13"/>
      <c r="O27" s="13"/>
    </row>
    <row r="28" ht="18.75" customHeight="1" spans="1:15">
      <c r="A28" s="75" t="s">
        <v>111</v>
      </c>
      <c r="B28" s="75" t="s">
        <v>112</v>
      </c>
      <c r="C28" s="61">
        <v>11726757.22</v>
      </c>
      <c r="D28" s="61">
        <v>11726757.22</v>
      </c>
      <c r="E28" s="61">
        <v>10368927</v>
      </c>
      <c r="F28" s="61">
        <v>1357830.22</v>
      </c>
      <c r="G28" s="13"/>
      <c r="H28" s="13"/>
      <c r="I28" s="13"/>
      <c r="J28" s="13"/>
      <c r="K28" s="13"/>
      <c r="L28" s="13"/>
      <c r="M28" s="13"/>
      <c r="N28" s="13"/>
      <c r="O28" s="13"/>
    </row>
    <row r="29" ht="18.75" customHeight="1" spans="1:15">
      <c r="A29" s="76" t="s">
        <v>113</v>
      </c>
      <c r="B29" s="76" t="s">
        <v>114</v>
      </c>
      <c r="C29" s="61">
        <v>10368927</v>
      </c>
      <c r="D29" s="61">
        <v>10368927</v>
      </c>
      <c r="E29" s="61">
        <v>10368927</v>
      </c>
      <c r="F29" s="61"/>
      <c r="G29" s="13"/>
      <c r="H29" s="13"/>
      <c r="I29" s="13"/>
      <c r="J29" s="13"/>
      <c r="K29" s="13"/>
      <c r="L29" s="13"/>
      <c r="M29" s="13"/>
      <c r="N29" s="13"/>
      <c r="O29" s="13"/>
    </row>
    <row r="30" ht="18.75" customHeight="1" spans="1:15">
      <c r="A30" s="76" t="s">
        <v>115</v>
      </c>
      <c r="B30" s="76" t="s">
        <v>116</v>
      </c>
      <c r="C30" s="61">
        <v>1357830.22</v>
      </c>
      <c r="D30" s="61">
        <v>1357830.22</v>
      </c>
      <c r="E30" s="61"/>
      <c r="F30" s="61">
        <v>1357830.22</v>
      </c>
      <c r="G30" s="13"/>
      <c r="H30" s="13"/>
      <c r="I30" s="13"/>
      <c r="J30" s="13"/>
      <c r="K30" s="13"/>
      <c r="L30" s="13"/>
      <c r="M30" s="13"/>
      <c r="N30" s="13"/>
      <c r="O30" s="13"/>
    </row>
    <row r="31" ht="18.75" customHeight="1" spans="1:15">
      <c r="A31" s="75" t="s">
        <v>117</v>
      </c>
      <c r="B31" s="75" t="s">
        <v>118</v>
      </c>
      <c r="C31" s="61">
        <v>1020000</v>
      </c>
      <c r="D31" s="61">
        <v>1020000</v>
      </c>
      <c r="E31" s="61"/>
      <c r="F31" s="61">
        <v>1020000</v>
      </c>
      <c r="G31" s="13"/>
      <c r="H31" s="13"/>
      <c r="I31" s="13"/>
      <c r="J31" s="13"/>
      <c r="K31" s="13"/>
      <c r="L31" s="13"/>
      <c r="M31" s="13"/>
      <c r="N31" s="13"/>
      <c r="O31" s="13"/>
    </row>
    <row r="32" ht="18.75" customHeight="1" spans="1:15">
      <c r="A32" s="76" t="s">
        <v>119</v>
      </c>
      <c r="B32" s="76" t="s">
        <v>118</v>
      </c>
      <c r="C32" s="61">
        <v>1020000</v>
      </c>
      <c r="D32" s="61">
        <v>1020000</v>
      </c>
      <c r="E32" s="61"/>
      <c r="F32" s="61">
        <v>1020000</v>
      </c>
      <c r="G32" s="13"/>
      <c r="H32" s="13"/>
      <c r="I32" s="13"/>
      <c r="J32" s="13"/>
      <c r="K32" s="13"/>
      <c r="L32" s="13"/>
      <c r="M32" s="13"/>
      <c r="N32" s="13"/>
      <c r="O32" s="13"/>
    </row>
    <row r="33" ht="18.75" customHeight="1" spans="1:15">
      <c r="A33" s="60" t="s">
        <v>120</v>
      </c>
      <c r="B33" s="60" t="s">
        <v>121</v>
      </c>
      <c r="C33" s="61">
        <v>1162692</v>
      </c>
      <c r="D33" s="61">
        <v>1162692</v>
      </c>
      <c r="E33" s="61">
        <v>1162692</v>
      </c>
      <c r="F33" s="61"/>
      <c r="G33" s="13"/>
      <c r="H33" s="13"/>
      <c r="I33" s="13"/>
      <c r="J33" s="13"/>
      <c r="K33" s="13"/>
      <c r="L33" s="13"/>
      <c r="M33" s="13"/>
      <c r="N33" s="13"/>
      <c r="O33" s="13"/>
    </row>
    <row r="34" ht="18.75" customHeight="1" spans="1:15">
      <c r="A34" s="75" t="s">
        <v>122</v>
      </c>
      <c r="B34" s="75" t="s">
        <v>123</v>
      </c>
      <c r="C34" s="61">
        <v>1162692</v>
      </c>
      <c r="D34" s="61">
        <v>1162692</v>
      </c>
      <c r="E34" s="61">
        <v>1162692</v>
      </c>
      <c r="F34" s="61"/>
      <c r="G34" s="13"/>
      <c r="H34" s="13"/>
      <c r="I34" s="13"/>
      <c r="J34" s="13"/>
      <c r="K34" s="13"/>
      <c r="L34" s="13"/>
      <c r="M34" s="13"/>
      <c r="N34" s="13"/>
      <c r="O34" s="13"/>
    </row>
    <row r="35" ht="20.25" customHeight="1" spans="1:15">
      <c r="A35" s="76" t="s">
        <v>124</v>
      </c>
      <c r="B35" s="76" t="s">
        <v>125</v>
      </c>
      <c r="C35" s="61">
        <v>1162692</v>
      </c>
      <c r="D35" s="61">
        <v>1162692</v>
      </c>
      <c r="E35" s="61">
        <v>1162692</v>
      </c>
      <c r="F35" s="61"/>
      <c r="G35" s="16"/>
      <c r="H35" s="16"/>
      <c r="I35" s="16"/>
      <c r="J35" s="16"/>
      <c r="K35" s="16"/>
      <c r="L35" s="16"/>
      <c r="M35" s="16"/>
      <c r="N35" s="16"/>
      <c r="O35" s="16"/>
    </row>
    <row r="36" ht="20.25" customHeight="1" spans="1:15">
      <c r="A36" s="84" t="s">
        <v>126</v>
      </c>
      <c r="B36" s="84"/>
      <c r="C36" s="61">
        <v>17366565.22</v>
      </c>
      <c r="D36" s="61">
        <v>17366565.22</v>
      </c>
      <c r="E36" s="61">
        <v>14843839</v>
      </c>
      <c r="F36" s="61">
        <v>2522726.22</v>
      </c>
      <c r="G36" s="16"/>
      <c r="H36" s="16"/>
      <c r="I36" s="16"/>
      <c r="J36" s="16"/>
      <c r="K36" s="16"/>
      <c r="L36" s="16"/>
      <c r="M36" s="16"/>
      <c r="N36" s="16"/>
      <c r="O36" s="16"/>
    </row>
  </sheetData>
  <mergeCells count="11">
    <mergeCell ref="A2:O2"/>
    <mergeCell ref="A3:I3"/>
    <mergeCell ref="D4:F4"/>
    <mergeCell ref="J4:O4"/>
    <mergeCell ref="A36:B36"/>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outlinePr summaryRight="0"/>
  </sheetPr>
  <dimension ref="A1:D18"/>
  <sheetViews>
    <sheetView showZeros="0" workbookViewId="0">
      <selection activeCell="B37" sqref="B37"/>
    </sheetView>
  </sheetViews>
  <sheetFormatPr defaultColWidth="8.85" defaultRowHeight="15" customHeight="1" outlineLevelCol="3"/>
  <cols>
    <col min="1" max="4" width="35.7083333333333" customWidth="1"/>
  </cols>
  <sheetData>
    <row r="1" ht="18.75" customHeight="1" spans="1:4">
      <c r="A1" s="1"/>
      <c r="B1" s="1"/>
      <c r="C1" s="1"/>
      <c r="D1" s="5" t="s">
        <v>127</v>
      </c>
    </row>
    <row r="2" ht="45" customHeight="1" spans="1:4">
      <c r="A2" s="3" t="s">
        <v>128</v>
      </c>
      <c r="B2" s="3"/>
      <c r="C2" s="3"/>
      <c r="D2" s="3"/>
    </row>
    <row r="3" ht="18.75" customHeight="1" spans="1:4">
      <c r="A3" s="4" t="s">
        <v>129</v>
      </c>
      <c r="B3" s="4"/>
      <c r="C3" s="77"/>
      <c r="D3" s="5" t="s">
        <v>3</v>
      </c>
    </row>
    <row r="4" ht="22.5" customHeight="1" spans="1:4">
      <c r="A4" s="7" t="s">
        <v>4</v>
      </c>
      <c r="B4" s="7"/>
      <c r="C4" s="7" t="s">
        <v>5</v>
      </c>
      <c r="D4" s="7"/>
    </row>
    <row r="5" ht="18.75" customHeight="1" spans="1:4">
      <c r="A5" s="7" t="s">
        <v>6</v>
      </c>
      <c r="B5" s="7" t="s">
        <v>7</v>
      </c>
      <c r="C5" s="7" t="s">
        <v>130</v>
      </c>
      <c r="D5" s="7" t="s">
        <v>7</v>
      </c>
    </row>
    <row r="6" ht="18.75" customHeight="1" spans="1:4">
      <c r="A6" s="7"/>
      <c r="B6" s="7"/>
      <c r="C6" s="7"/>
      <c r="D6" s="7"/>
    </row>
    <row r="7" ht="22.5" customHeight="1" spans="1:4">
      <c r="A7" s="14" t="s">
        <v>131</v>
      </c>
      <c r="B7" s="16"/>
      <c r="C7" s="14" t="s">
        <v>132</v>
      </c>
      <c r="D7" s="16"/>
    </row>
    <row r="8" ht="22.5" customHeight="1" spans="1:4">
      <c r="A8" s="14" t="s">
        <v>133</v>
      </c>
      <c r="B8" s="16">
        <v>17366565.22</v>
      </c>
      <c r="C8" s="78" t="s">
        <v>134</v>
      </c>
      <c r="D8" s="61">
        <v>346750</v>
      </c>
    </row>
    <row r="9" ht="22.5" customHeight="1" spans="1:4">
      <c r="A9" s="14" t="s">
        <v>135</v>
      </c>
      <c r="B9" s="16"/>
      <c r="C9" s="78" t="s">
        <v>136</v>
      </c>
      <c r="D9" s="61">
        <v>1668297</v>
      </c>
    </row>
    <row r="10" ht="22.5" customHeight="1" spans="1:4">
      <c r="A10" s="14" t="s">
        <v>137</v>
      </c>
      <c r="B10" s="16"/>
      <c r="C10" s="78" t="s">
        <v>138</v>
      </c>
      <c r="D10" s="61">
        <v>1442069</v>
      </c>
    </row>
    <row r="11" ht="22.5" customHeight="1" spans="1:4">
      <c r="A11" s="14" t="s">
        <v>139</v>
      </c>
      <c r="B11" s="16"/>
      <c r="C11" s="78" t="s">
        <v>140</v>
      </c>
      <c r="D11" s="61">
        <v>12746757.22</v>
      </c>
    </row>
    <row r="12" ht="22.5" customHeight="1" spans="1:4">
      <c r="A12" s="14" t="s">
        <v>133</v>
      </c>
      <c r="B12" s="16"/>
      <c r="C12" s="78" t="s">
        <v>141</v>
      </c>
      <c r="D12" s="61">
        <v>1162692</v>
      </c>
    </row>
    <row r="13" ht="22.5" customHeight="1" spans="1:4">
      <c r="A13" s="14" t="s">
        <v>135</v>
      </c>
      <c r="B13" s="16"/>
      <c r="C13" s="14"/>
      <c r="D13" s="16"/>
    </row>
    <row r="14" ht="22.5" customHeight="1" spans="1:4">
      <c r="A14" s="14" t="s">
        <v>137</v>
      </c>
      <c r="B14" s="16"/>
      <c r="C14" s="14"/>
      <c r="D14" s="16"/>
    </row>
    <row r="15" ht="22.5" customHeight="1" spans="1:4">
      <c r="A15" s="79"/>
      <c r="B15" s="16"/>
      <c r="C15" s="14" t="s">
        <v>142</v>
      </c>
      <c r="D15" s="16"/>
    </row>
    <row r="16" ht="22.5" customHeight="1" spans="1:4">
      <c r="A16" s="80" t="s">
        <v>143</v>
      </c>
      <c r="B16" s="81">
        <v>17366565.22</v>
      </c>
      <c r="C16" s="82" t="s">
        <v>144</v>
      </c>
      <c r="D16" s="83">
        <v>17366565.22</v>
      </c>
    </row>
    <row r="18" customHeight="1" spans="1:4">
      <c r="A18" s="51"/>
      <c r="B18" s="51"/>
      <c r="C18" s="51"/>
      <c r="D18" s="51"/>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outlinePr summaryRight="0"/>
  </sheetPr>
  <dimension ref="A1:G36"/>
  <sheetViews>
    <sheetView showZeros="0" topLeftCell="A23" workbookViewId="0">
      <selection activeCell="F53" sqref="F53"/>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4" t="s">
        <v>145</v>
      </c>
    </row>
    <row r="2" ht="37.5" customHeight="1" spans="1:7">
      <c r="A2" s="3" t="s">
        <v>146</v>
      </c>
      <c r="B2" s="3"/>
      <c r="C2" s="3"/>
      <c r="D2" s="3"/>
      <c r="E2" s="3"/>
      <c r="F2" s="3"/>
      <c r="G2" s="3"/>
    </row>
    <row r="3" ht="18.75" customHeight="1" spans="1:7">
      <c r="A3" s="45" t="s">
        <v>2</v>
      </c>
      <c r="B3" s="45"/>
      <c r="C3" s="45"/>
      <c r="D3" s="46"/>
      <c r="E3" s="46"/>
      <c r="F3" s="46"/>
      <c r="G3" s="47" t="s">
        <v>30</v>
      </c>
    </row>
    <row r="4" ht="18.75" customHeight="1" spans="1:7">
      <c r="A4" s="12" t="s">
        <v>147</v>
      </c>
      <c r="B4" s="12" t="s">
        <v>60</v>
      </c>
      <c r="C4" s="48" t="s">
        <v>33</v>
      </c>
      <c r="D4" s="48" t="s">
        <v>63</v>
      </c>
      <c r="E4" s="48"/>
      <c r="F4" s="48"/>
      <c r="G4" s="12" t="s">
        <v>64</v>
      </c>
    </row>
    <row r="5" ht="18.75" customHeight="1" spans="1:7">
      <c r="A5" s="12" t="s">
        <v>59</v>
      </c>
      <c r="B5" s="12" t="s">
        <v>60</v>
      </c>
      <c r="C5" s="48"/>
      <c r="D5" s="48" t="s">
        <v>35</v>
      </c>
      <c r="E5" s="48" t="s">
        <v>148</v>
      </c>
      <c r="F5" s="48" t="s">
        <v>149</v>
      </c>
      <c r="G5" s="12"/>
    </row>
    <row r="6" ht="18.75" customHeight="1" spans="1:7">
      <c r="A6" s="13" t="s">
        <v>47</v>
      </c>
      <c r="B6" s="13" t="s">
        <v>48</v>
      </c>
      <c r="C6" s="13" t="s">
        <v>49</v>
      </c>
      <c r="D6" s="13" t="s">
        <v>50</v>
      </c>
      <c r="E6" s="13" t="s">
        <v>51</v>
      </c>
      <c r="F6" s="13" t="s">
        <v>52</v>
      </c>
      <c r="G6" s="13" t="s">
        <v>53</v>
      </c>
    </row>
    <row r="7" ht="18.75" customHeight="1" spans="1:7">
      <c r="A7" s="60" t="s">
        <v>71</v>
      </c>
      <c r="B7" s="60" t="s">
        <v>72</v>
      </c>
      <c r="C7" s="61">
        <v>346750</v>
      </c>
      <c r="D7" s="61">
        <v>329630</v>
      </c>
      <c r="E7" s="61">
        <v>309230</v>
      </c>
      <c r="F7" s="61">
        <v>20400</v>
      </c>
      <c r="G7" s="61">
        <v>17120</v>
      </c>
    </row>
    <row r="8" ht="18.75" customHeight="1" spans="1:7">
      <c r="A8" s="75" t="s">
        <v>73</v>
      </c>
      <c r="B8" s="75" t="s">
        <v>74</v>
      </c>
      <c r="C8" s="61">
        <v>14120</v>
      </c>
      <c r="D8" s="61"/>
      <c r="E8" s="13"/>
      <c r="F8" s="13"/>
      <c r="G8" s="61">
        <v>14120</v>
      </c>
    </row>
    <row r="9" ht="18.75" customHeight="1" spans="1:7">
      <c r="A9" s="76" t="s">
        <v>75</v>
      </c>
      <c r="B9" s="76" t="s">
        <v>76</v>
      </c>
      <c r="C9" s="61">
        <v>14120</v>
      </c>
      <c r="D9" s="61"/>
      <c r="E9" s="13"/>
      <c r="F9" s="13"/>
      <c r="G9" s="61">
        <v>14120</v>
      </c>
    </row>
    <row r="10" ht="18.75" customHeight="1" spans="1:7">
      <c r="A10" s="75" t="s">
        <v>77</v>
      </c>
      <c r="B10" s="75" t="s">
        <v>78</v>
      </c>
      <c r="C10" s="61">
        <v>3000</v>
      </c>
      <c r="D10" s="61"/>
      <c r="E10" s="13"/>
      <c r="F10" s="13"/>
      <c r="G10" s="61">
        <v>3000</v>
      </c>
    </row>
    <row r="11" ht="18.75" customHeight="1" spans="1:7">
      <c r="A11" s="76" t="s">
        <v>79</v>
      </c>
      <c r="B11" s="76" t="s">
        <v>78</v>
      </c>
      <c r="C11" s="61">
        <v>3000</v>
      </c>
      <c r="D11" s="61"/>
      <c r="E11" s="13"/>
      <c r="F11" s="13"/>
      <c r="G11" s="61">
        <v>3000</v>
      </c>
    </row>
    <row r="12" ht="18.75" customHeight="1" spans="1:7">
      <c r="A12" s="75" t="s">
        <v>80</v>
      </c>
      <c r="B12" s="75" t="s">
        <v>81</v>
      </c>
      <c r="C12" s="61">
        <v>329630</v>
      </c>
      <c r="D12" s="61">
        <v>329630</v>
      </c>
      <c r="E12" s="61">
        <v>309230</v>
      </c>
      <c r="F12" s="61">
        <v>20400</v>
      </c>
      <c r="G12" s="61"/>
    </row>
    <row r="13" ht="18.75" customHeight="1" spans="1:7">
      <c r="A13" s="76" t="s">
        <v>82</v>
      </c>
      <c r="B13" s="76" t="s">
        <v>81</v>
      </c>
      <c r="C13" s="61">
        <v>329630</v>
      </c>
      <c r="D13" s="61">
        <v>329630</v>
      </c>
      <c r="E13" s="61">
        <v>309230</v>
      </c>
      <c r="F13" s="61">
        <v>20400</v>
      </c>
      <c r="G13" s="61"/>
    </row>
    <row r="14" ht="18.75" customHeight="1" spans="1:7">
      <c r="A14" s="60" t="s">
        <v>83</v>
      </c>
      <c r="B14" s="60" t="s">
        <v>84</v>
      </c>
      <c r="C14" s="61">
        <v>1668297</v>
      </c>
      <c r="D14" s="61">
        <v>1540521</v>
      </c>
      <c r="E14" s="61">
        <v>1529421</v>
      </c>
      <c r="F14" s="61">
        <v>11100</v>
      </c>
      <c r="G14" s="61">
        <v>127776</v>
      </c>
    </row>
    <row r="15" ht="18.75" customHeight="1" spans="1:7">
      <c r="A15" s="75" t="s">
        <v>85</v>
      </c>
      <c r="B15" s="75" t="s">
        <v>86</v>
      </c>
      <c r="C15" s="61">
        <v>1540521</v>
      </c>
      <c r="D15" s="61">
        <v>1540521</v>
      </c>
      <c r="E15" s="61">
        <v>1529421</v>
      </c>
      <c r="F15" s="61">
        <v>11100</v>
      </c>
      <c r="G15" s="61"/>
    </row>
    <row r="16" ht="18.75" customHeight="1" spans="1:7">
      <c r="A16" s="76" t="s">
        <v>87</v>
      </c>
      <c r="B16" s="76" t="s">
        <v>88</v>
      </c>
      <c r="C16" s="61">
        <v>3150</v>
      </c>
      <c r="D16" s="61">
        <v>3150</v>
      </c>
      <c r="E16" s="13"/>
      <c r="F16" s="61">
        <v>3150</v>
      </c>
      <c r="G16" s="61"/>
    </row>
    <row r="17" ht="18.75" customHeight="1" spans="1:7">
      <c r="A17" s="76" t="s">
        <v>89</v>
      </c>
      <c r="B17" s="76" t="s">
        <v>90</v>
      </c>
      <c r="C17" s="61">
        <v>7950</v>
      </c>
      <c r="D17" s="61">
        <v>7950</v>
      </c>
      <c r="E17" s="13"/>
      <c r="F17" s="61">
        <v>7950</v>
      </c>
      <c r="G17" s="61"/>
    </row>
    <row r="18" ht="18.75" customHeight="1" spans="1:7">
      <c r="A18" s="76" t="s">
        <v>91</v>
      </c>
      <c r="B18" s="76" t="s">
        <v>92</v>
      </c>
      <c r="C18" s="61">
        <v>1529421</v>
      </c>
      <c r="D18" s="61">
        <v>1529421</v>
      </c>
      <c r="E18" s="61">
        <v>1529421</v>
      </c>
      <c r="F18" s="13"/>
      <c r="G18" s="61"/>
    </row>
    <row r="19" ht="18.75" customHeight="1" spans="1:7">
      <c r="A19" s="75" t="s">
        <v>93</v>
      </c>
      <c r="B19" s="75" t="s">
        <v>94</v>
      </c>
      <c r="C19" s="61">
        <v>127776</v>
      </c>
      <c r="D19" s="61"/>
      <c r="E19" s="13"/>
      <c r="F19" s="13"/>
      <c r="G19" s="61">
        <v>127776</v>
      </c>
    </row>
    <row r="20" ht="18.75" customHeight="1" spans="1:7">
      <c r="A20" s="76" t="s">
        <v>95</v>
      </c>
      <c r="B20" s="76" t="s">
        <v>96</v>
      </c>
      <c r="C20" s="61">
        <v>127776</v>
      </c>
      <c r="D20" s="61"/>
      <c r="E20" s="13"/>
      <c r="F20" s="13"/>
      <c r="G20" s="61">
        <v>127776</v>
      </c>
    </row>
    <row r="21" ht="18.75" customHeight="1" spans="1:7">
      <c r="A21" s="60" t="s">
        <v>97</v>
      </c>
      <c r="B21" s="60" t="s">
        <v>98</v>
      </c>
      <c r="C21" s="61">
        <v>1442069</v>
      </c>
      <c r="D21" s="61">
        <v>1442069</v>
      </c>
      <c r="E21" s="61">
        <v>1442069</v>
      </c>
      <c r="F21" s="13"/>
      <c r="G21" s="61"/>
    </row>
    <row r="22" ht="18.75" customHeight="1" spans="1:7">
      <c r="A22" s="75" t="s">
        <v>99</v>
      </c>
      <c r="B22" s="75" t="s">
        <v>100</v>
      </c>
      <c r="C22" s="61">
        <v>1442069</v>
      </c>
      <c r="D22" s="61">
        <v>1442069</v>
      </c>
      <c r="E22" s="61">
        <v>1442069</v>
      </c>
      <c r="F22" s="13"/>
      <c r="G22" s="61"/>
    </row>
    <row r="23" ht="18.75" customHeight="1" spans="1:7">
      <c r="A23" s="76" t="s">
        <v>101</v>
      </c>
      <c r="B23" s="76" t="s">
        <v>102</v>
      </c>
      <c r="C23" s="61">
        <v>111146</v>
      </c>
      <c r="D23" s="61">
        <v>111146</v>
      </c>
      <c r="E23" s="61">
        <v>111146</v>
      </c>
      <c r="F23" s="13"/>
      <c r="G23" s="61"/>
    </row>
    <row r="24" ht="18.75" customHeight="1" spans="1:7">
      <c r="A24" s="76" t="s">
        <v>103</v>
      </c>
      <c r="B24" s="76" t="s">
        <v>104</v>
      </c>
      <c r="C24" s="61">
        <v>721868</v>
      </c>
      <c r="D24" s="61">
        <v>721868</v>
      </c>
      <c r="E24" s="61">
        <v>721868</v>
      </c>
      <c r="F24" s="13"/>
      <c r="G24" s="61"/>
    </row>
    <row r="25" ht="18.75" customHeight="1" spans="1:7">
      <c r="A25" s="76" t="s">
        <v>105</v>
      </c>
      <c r="B25" s="76" t="s">
        <v>106</v>
      </c>
      <c r="C25" s="61">
        <v>503907</v>
      </c>
      <c r="D25" s="61">
        <v>503907</v>
      </c>
      <c r="E25" s="61">
        <v>503907</v>
      </c>
      <c r="F25" s="13"/>
      <c r="G25" s="61"/>
    </row>
    <row r="26" ht="18.75" customHeight="1" spans="1:7">
      <c r="A26" s="76" t="s">
        <v>107</v>
      </c>
      <c r="B26" s="76" t="s">
        <v>108</v>
      </c>
      <c r="C26" s="61">
        <v>105148</v>
      </c>
      <c r="D26" s="61">
        <v>105148</v>
      </c>
      <c r="E26" s="61">
        <v>105148</v>
      </c>
      <c r="F26" s="13"/>
      <c r="G26" s="61"/>
    </row>
    <row r="27" ht="18.75" customHeight="1" spans="1:7">
      <c r="A27" s="60" t="s">
        <v>109</v>
      </c>
      <c r="B27" s="60" t="s">
        <v>110</v>
      </c>
      <c r="C27" s="61">
        <v>12746757.22</v>
      </c>
      <c r="D27" s="61">
        <v>10368927</v>
      </c>
      <c r="E27" s="61">
        <v>9666527</v>
      </c>
      <c r="F27" s="61">
        <v>702400</v>
      </c>
      <c r="G27" s="61">
        <v>2377830.22</v>
      </c>
    </row>
    <row r="28" ht="18.75" customHeight="1" spans="1:7">
      <c r="A28" s="75" t="s">
        <v>111</v>
      </c>
      <c r="B28" s="75" t="s">
        <v>112</v>
      </c>
      <c r="C28" s="61">
        <v>11726757.22</v>
      </c>
      <c r="D28" s="61">
        <v>10368927</v>
      </c>
      <c r="E28" s="61">
        <v>9666527</v>
      </c>
      <c r="F28" s="61">
        <v>702400</v>
      </c>
      <c r="G28" s="61">
        <v>1357830.22</v>
      </c>
    </row>
    <row r="29" ht="18.75" customHeight="1" spans="1:7">
      <c r="A29" s="76" t="s">
        <v>113</v>
      </c>
      <c r="B29" s="76" t="s">
        <v>114</v>
      </c>
      <c r="C29" s="61">
        <v>10368927</v>
      </c>
      <c r="D29" s="61">
        <v>10368927</v>
      </c>
      <c r="E29" s="61">
        <v>9666527</v>
      </c>
      <c r="F29" s="61">
        <v>702400</v>
      </c>
      <c r="G29" s="61"/>
    </row>
    <row r="30" ht="18.75" customHeight="1" spans="1:7">
      <c r="A30" s="76" t="s">
        <v>115</v>
      </c>
      <c r="B30" s="76" t="s">
        <v>116</v>
      </c>
      <c r="C30" s="61">
        <v>1357830.22</v>
      </c>
      <c r="D30" s="61"/>
      <c r="E30" s="13"/>
      <c r="F30" s="13"/>
      <c r="G30" s="61">
        <v>1357830.22</v>
      </c>
    </row>
    <row r="31" ht="18.75" customHeight="1" spans="1:7">
      <c r="A31" s="75" t="s">
        <v>117</v>
      </c>
      <c r="B31" s="75" t="s">
        <v>118</v>
      </c>
      <c r="C31" s="61">
        <v>1020000</v>
      </c>
      <c r="D31" s="61"/>
      <c r="E31" s="13"/>
      <c r="F31" s="13"/>
      <c r="G31" s="61">
        <v>1020000</v>
      </c>
    </row>
    <row r="32" ht="18.75" customHeight="1" spans="1:7">
      <c r="A32" s="76" t="s">
        <v>119</v>
      </c>
      <c r="B32" s="76" t="s">
        <v>118</v>
      </c>
      <c r="C32" s="61">
        <v>1020000</v>
      </c>
      <c r="D32" s="61"/>
      <c r="E32" s="13"/>
      <c r="F32" s="13"/>
      <c r="G32" s="61">
        <v>1020000</v>
      </c>
    </row>
    <row r="33" ht="18.75" customHeight="1" spans="1:7">
      <c r="A33" s="60" t="s">
        <v>120</v>
      </c>
      <c r="B33" s="60" t="s">
        <v>121</v>
      </c>
      <c r="C33" s="61">
        <v>1162692</v>
      </c>
      <c r="D33" s="61">
        <v>1162692</v>
      </c>
      <c r="E33" s="61">
        <v>1162692</v>
      </c>
      <c r="F33" s="13"/>
      <c r="G33" s="61"/>
    </row>
    <row r="34" ht="18.75" customHeight="1" spans="1:7">
      <c r="A34" s="75" t="s">
        <v>122</v>
      </c>
      <c r="B34" s="75" t="s">
        <v>123</v>
      </c>
      <c r="C34" s="61">
        <v>1162692</v>
      </c>
      <c r="D34" s="61">
        <v>1162692</v>
      </c>
      <c r="E34" s="61">
        <v>1162692</v>
      </c>
      <c r="F34" s="13"/>
      <c r="G34" s="61"/>
    </row>
    <row r="35" ht="20.25" customHeight="1" spans="1:7">
      <c r="A35" s="76" t="s">
        <v>124</v>
      </c>
      <c r="B35" s="76" t="s">
        <v>125</v>
      </c>
      <c r="C35" s="61">
        <v>1162692</v>
      </c>
      <c r="D35" s="61">
        <v>1162692</v>
      </c>
      <c r="E35" s="61">
        <v>1162692</v>
      </c>
      <c r="F35" s="16"/>
      <c r="G35" s="61"/>
    </row>
    <row r="36" ht="20.25" customHeight="1" spans="1:7">
      <c r="A36" s="49" t="s">
        <v>126</v>
      </c>
      <c r="B36" s="49"/>
      <c r="C36" s="61">
        <v>17366565.22</v>
      </c>
      <c r="D36" s="61">
        <v>14843839</v>
      </c>
      <c r="E36" s="50">
        <v>14109939</v>
      </c>
      <c r="F36" s="50">
        <v>733900</v>
      </c>
      <c r="G36" s="61">
        <v>2522726.22</v>
      </c>
    </row>
  </sheetData>
  <mergeCells count="7">
    <mergeCell ref="A2:G2"/>
    <mergeCell ref="A3:C3"/>
    <mergeCell ref="A4:B4"/>
    <mergeCell ref="D4:F4"/>
    <mergeCell ref="A36:B36"/>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outlinePr summaryRight="0"/>
  </sheetPr>
  <dimension ref="A1:F8"/>
  <sheetViews>
    <sheetView showZeros="0" workbookViewId="0">
      <selection activeCell="A36" sqref="A36"/>
    </sheetView>
  </sheetViews>
  <sheetFormatPr defaultColWidth="8.85" defaultRowHeight="15" customHeight="1" outlineLevelRow="7" outlineLevelCol="5"/>
  <cols>
    <col min="1" max="6" width="28.575" customWidth="1"/>
  </cols>
  <sheetData>
    <row r="1" ht="18.75" customHeight="1" spans="1:6">
      <c r="A1" s="66"/>
      <c r="B1" s="66"/>
      <c r="C1" s="67"/>
      <c r="D1" s="1"/>
      <c r="E1" s="1"/>
      <c r="F1" s="68" t="s">
        <v>150</v>
      </c>
    </row>
    <row r="2" ht="41.25" customHeight="1" spans="1:6">
      <c r="A2" s="69" t="s">
        <v>151</v>
      </c>
      <c r="B2" s="69"/>
      <c r="C2" s="69"/>
      <c r="D2" s="69"/>
      <c r="E2" s="69"/>
      <c r="F2" s="69"/>
    </row>
    <row r="3" ht="18.75" customHeight="1" spans="1:6">
      <c r="A3" s="4" t="s">
        <v>2</v>
      </c>
      <c r="B3" s="4"/>
      <c r="C3" s="4"/>
      <c r="D3" s="70"/>
      <c r="E3" s="1"/>
      <c r="F3" s="68" t="s">
        <v>30</v>
      </c>
    </row>
    <row r="4" ht="18.75" customHeight="1" spans="1:6">
      <c r="A4" s="12" t="s">
        <v>152</v>
      </c>
      <c r="B4" s="48" t="s">
        <v>153</v>
      </c>
      <c r="C4" s="48" t="s">
        <v>154</v>
      </c>
      <c r="D4" s="48"/>
      <c r="E4" s="48"/>
      <c r="F4" s="48" t="s">
        <v>155</v>
      </c>
    </row>
    <row r="5" ht="18.75" customHeight="1" spans="1:6">
      <c r="A5" s="12"/>
      <c r="B5" s="48"/>
      <c r="C5" s="48" t="s">
        <v>35</v>
      </c>
      <c r="D5" s="48" t="s">
        <v>156</v>
      </c>
      <c r="E5" s="48" t="s">
        <v>157</v>
      </c>
      <c r="F5" s="48"/>
    </row>
    <row r="6" ht="18.75" customHeight="1" spans="1:6">
      <c r="A6" s="71">
        <v>1</v>
      </c>
      <c r="B6" s="72">
        <v>2</v>
      </c>
      <c r="C6" s="71">
        <v>3</v>
      </c>
      <c r="D6" s="71">
        <v>4</v>
      </c>
      <c r="E6" s="71">
        <v>5</v>
      </c>
      <c r="F6" s="71">
        <v>6</v>
      </c>
    </row>
    <row r="7" ht="20.25" customHeight="1" spans="1:6">
      <c r="A7" s="73" t="s">
        <v>56</v>
      </c>
      <c r="B7" s="62">
        <v>92000</v>
      </c>
      <c r="C7" s="61">
        <v>82000</v>
      </c>
      <c r="D7" s="61"/>
      <c r="E7" s="61">
        <v>82000</v>
      </c>
      <c r="F7" s="61">
        <v>10000</v>
      </c>
    </row>
    <row r="8" customHeight="1" spans="1:6">
      <c r="A8" s="74" t="s">
        <v>33</v>
      </c>
      <c r="B8" s="61">
        <v>92000</v>
      </c>
      <c r="C8" s="62">
        <v>82000</v>
      </c>
      <c r="D8" s="62"/>
      <c r="E8" s="62">
        <v>82000</v>
      </c>
      <c r="F8" s="62">
        <v>10000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outlinePr summaryRight="0"/>
  </sheetPr>
  <dimension ref="A1:W52"/>
  <sheetViews>
    <sheetView showZeros="0" zoomScale="68" zoomScaleNormal="68" workbookViewId="0">
      <selection activeCell="A3" sqref="A3:G3"/>
    </sheetView>
  </sheetViews>
  <sheetFormatPr defaultColWidth="8.85" defaultRowHeight="15" customHeight="1"/>
  <cols>
    <col min="1" max="4" width="28.575" customWidth="1"/>
    <col min="5" max="5" width="33.8166666666667" customWidth="1"/>
    <col min="6"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158</v>
      </c>
    </row>
    <row r="2" ht="45" customHeight="1" spans="1:23">
      <c r="A2" s="3" t="s">
        <v>159</v>
      </c>
      <c r="B2" s="3"/>
      <c r="C2" s="3"/>
      <c r="D2" s="3"/>
      <c r="E2" s="3"/>
      <c r="F2" s="3"/>
      <c r="G2" s="3"/>
      <c r="H2" s="3"/>
      <c r="I2" s="3"/>
      <c r="J2" s="3"/>
      <c r="K2" s="3"/>
      <c r="L2" s="57"/>
      <c r="M2" s="57"/>
      <c r="N2" s="57"/>
      <c r="O2" s="57"/>
      <c r="P2" s="57"/>
      <c r="Q2" s="57"/>
      <c r="R2" s="57"/>
      <c r="S2" s="57"/>
      <c r="T2" s="57"/>
      <c r="U2" s="57"/>
      <c r="V2" s="57"/>
      <c r="W2" s="57"/>
    </row>
    <row r="3" ht="18.75" customHeight="1" spans="1:23">
      <c r="A3" s="4" t="s">
        <v>2</v>
      </c>
      <c r="B3" s="4"/>
      <c r="C3" s="4"/>
      <c r="D3" s="4"/>
      <c r="E3" s="4"/>
      <c r="F3" s="4"/>
      <c r="G3" s="4"/>
      <c r="H3" s="58"/>
      <c r="I3" s="58"/>
      <c r="J3" s="58"/>
      <c r="K3" s="58"/>
      <c r="L3" s="5"/>
      <c r="M3" s="5"/>
      <c r="N3" s="5"/>
      <c r="O3" s="5"/>
      <c r="P3" s="5"/>
      <c r="Q3" s="5"/>
      <c r="R3" s="5"/>
      <c r="S3" s="5"/>
      <c r="T3" s="5"/>
      <c r="U3" s="5"/>
      <c r="V3" s="5"/>
      <c r="W3" s="5" t="s">
        <v>30</v>
      </c>
    </row>
    <row r="4" ht="18.75" customHeight="1" spans="1:23">
      <c r="A4" s="63" t="s">
        <v>160</v>
      </c>
      <c r="B4" s="63" t="s">
        <v>161</v>
      </c>
      <c r="C4" s="63" t="s">
        <v>162</v>
      </c>
      <c r="D4" s="63" t="s">
        <v>163</v>
      </c>
      <c r="E4" s="63" t="s">
        <v>164</v>
      </c>
      <c r="F4" s="63" t="s">
        <v>165</v>
      </c>
      <c r="G4" s="63" t="s">
        <v>166</v>
      </c>
      <c r="H4" s="64" t="s">
        <v>33</v>
      </c>
      <c r="I4" s="64" t="s">
        <v>167</v>
      </c>
      <c r="J4" s="63"/>
      <c r="K4" s="63"/>
      <c r="L4" s="63"/>
      <c r="M4" s="63"/>
      <c r="N4" s="63" t="s">
        <v>168</v>
      </c>
      <c r="O4" s="63"/>
      <c r="P4" s="63"/>
      <c r="Q4" s="63" t="s">
        <v>39</v>
      </c>
      <c r="R4" s="63" t="s">
        <v>62</v>
      </c>
      <c r="S4" s="63"/>
      <c r="T4" s="63"/>
      <c r="U4" s="63"/>
      <c r="V4" s="63"/>
      <c r="W4" s="63"/>
    </row>
    <row r="5" ht="18.75" customHeight="1" spans="1:23">
      <c r="A5" s="63"/>
      <c r="B5" s="63"/>
      <c r="C5" s="63"/>
      <c r="D5" s="63"/>
      <c r="E5" s="63"/>
      <c r="F5" s="63"/>
      <c r="G5" s="63"/>
      <c r="H5" s="64" t="s">
        <v>169</v>
      </c>
      <c r="I5" s="64" t="s">
        <v>170</v>
      </c>
      <c r="J5" s="63" t="s">
        <v>37</v>
      </c>
      <c r="K5" s="63" t="s">
        <v>38</v>
      </c>
      <c r="L5" s="63"/>
      <c r="M5" s="63"/>
      <c r="N5" s="63" t="s">
        <v>168</v>
      </c>
      <c r="O5" s="63" t="s">
        <v>37</v>
      </c>
      <c r="P5" s="63" t="s">
        <v>38</v>
      </c>
      <c r="Q5" s="63" t="s">
        <v>39</v>
      </c>
      <c r="R5" s="63" t="s">
        <v>62</v>
      </c>
      <c r="S5" s="63" t="s">
        <v>42</v>
      </c>
      <c r="T5" s="63" t="s">
        <v>43</v>
      </c>
      <c r="U5" s="63" t="s">
        <v>44</v>
      </c>
      <c r="V5" s="63" t="s">
        <v>45</v>
      </c>
      <c r="W5" s="63" t="s">
        <v>46</v>
      </c>
    </row>
    <row r="6" ht="18.75" customHeight="1" spans="1:23">
      <c r="A6" s="63"/>
      <c r="B6" s="63"/>
      <c r="C6" s="63"/>
      <c r="D6" s="63"/>
      <c r="E6" s="63"/>
      <c r="F6" s="63"/>
      <c r="G6" s="63"/>
      <c r="H6" s="64"/>
      <c r="I6" s="64" t="s">
        <v>171</v>
      </c>
      <c r="J6" s="63" t="s">
        <v>172</v>
      </c>
      <c r="K6" s="63" t="s">
        <v>173</v>
      </c>
      <c r="L6" s="63" t="s">
        <v>174</v>
      </c>
      <c r="M6" s="63" t="s">
        <v>175</v>
      </c>
      <c r="N6" s="63" t="s">
        <v>36</v>
      </c>
      <c r="O6" s="63" t="s">
        <v>37</v>
      </c>
      <c r="P6" s="63" t="s">
        <v>38</v>
      </c>
      <c r="Q6" s="63"/>
      <c r="R6" s="63" t="s">
        <v>35</v>
      </c>
      <c r="S6" s="63" t="s">
        <v>42</v>
      </c>
      <c r="T6" s="63" t="s">
        <v>43</v>
      </c>
      <c r="U6" s="63" t="s">
        <v>44</v>
      </c>
      <c r="V6" s="63" t="s">
        <v>45</v>
      </c>
      <c r="W6" s="63" t="s">
        <v>46</v>
      </c>
    </row>
    <row r="7" ht="22.65" customHeight="1" spans="1:23">
      <c r="A7" s="63"/>
      <c r="B7" s="63"/>
      <c r="C7" s="63"/>
      <c r="D7" s="63"/>
      <c r="E7" s="63"/>
      <c r="F7" s="63"/>
      <c r="G7" s="63"/>
      <c r="H7" s="64"/>
      <c r="I7" s="64" t="s">
        <v>35</v>
      </c>
      <c r="J7" s="63"/>
      <c r="K7" s="63"/>
      <c r="L7" s="63"/>
      <c r="M7" s="63"/>
      <c r="N7" s="63"/>
      <c r="O7" s="63"/>
      <c r="P7" s="63"/>
      <c r="Q7" s="63"/>
      <c r="R7" s="63"/>
      <c r="S7" s="63"/>
      <c r="T7" s="63"/>
      <c r="U7" s="63"/>
      <c r="V7" s="63"/>
      <c r="W7" s="63"/>
    </row>
    <row r="8" ht="18.75" customHeight="1" spans="1:23">
      <c r="A8" s="64" t="s">
        <v>47</v>
      </c>
      <c r="B8" s="64">
        <v>2</v>
      </c>
      <c r="C8" s="64">
        <v>3</v>
      </c>
      <c r="D8" s="64">
        <v>4</v>
      </c>
      <c r="E8" s="64">
        <v>5</v>
      </c>
      <c r="F8" s="64">
        <v>6</v>
      </c>
      <c r="G8" s="64">
        <v>7</v>
      </c>
      <c r="H8" s="64">
        <v>8</v>
      </c>
      <c r="I8" s="64">
        <v>9</v>
      </c>
      <c r="J8" s="64">
        <v>10</v>
      </c>
      <c r="K8" s="64">
        <v>11</v>
      </c>
      <c r="L8" s="64">
        <v>12</v>
      </c>
      <c r="M8" s="64">
        <v>13</v>
      </c>
      <c r="N8" s="64">
        <v>14</v>
      </c>
      <c r="O8" s="64">
        <v>15</v>
      </c>
      <c r="P8" s="64">
        <v>16</v>
      </c>
      <c r="Q8" s="64">
        <v>17</v>
      </c>
      <c r="R8" s="64">
        <v>18</v>
      </c>
      <c r="S8" s="64">
        <v>19</v>
      </c>
      <c r="T8" s="64">
        <v>20</v>
      </c>
      <c r="U8" s="64">
        <v>21</v>
      </c>
      <c r="V8" s="64">
        <v>22</v>
      </c>
      <c r="W8" s="64">
        <v>23</v>
      </c>
    </row>
    <row r="9" ht="18.75" customHeight="1" spans="1:23">
      <c r="A9" s="59" t="s">
        <v>56</v>
      </c>
      <c r="B9" s="60" t="s">
        <v>176</v>
      </c>
      <c r="C9" s="59" t="s">
        <v>155</v>
      </c>
      <c r="D9" s="59">
        <v>2140101</v>
      </c>
      <c r="E9" s="65" t="s">
        <v>114</v>
      </c>
      <c r="F9" s="59">
        <v>30217</v>
      </c>
      <c r="G9" s="65" t="s">
        <v>155</v>
      </c>
      <c r="H9" s="61">
        <v>10000</v>
      </c>
      <c r="I9" s="61">
        <v>10000</v>
      </c>
      <c r="J9" s="64"/>
      <c r="K9" s="64"/>
      <c r="L9" s="61">
        <v>10000</v>
      </c>
      <c r="M9" s="64"/>
      <c r="N9" s="64"/>
      <c r="O9" s="64"/>
      <c r="P9" s="64"/>
      <c r="Q9" s="64"/>
      <c r="R9" s="64"/>
      <c r="S9" s="64"/>
      <c r="T9" s="64"/>
      <c r="U9" s="64"/>
      <c r="V9" s="64"/>
      <c r="W9" s="64"/>
    </row>
    <row r="10" ht="18.75" customHeight="1" spans="1:23">
      <c r="A10" s="59" t="s">
        <v>56</v>
      </c>
      <c r="B10" s="60" t="s">
        <v>177</v>
      </c>
      <c r="C10" s="59" t="s">
        <v>178</v>
      </c>
      <c r="D10" s="59">
        <v>2080505</v>
      </c>
      <c r="E10" s="65" t="s">
        <v>92</v>
      </c>
      <c r="F10" s="59">
        <v>30108</v>
      </c>
      <c r="G10" s="65" t="s">
        <v>179</v>
      </c>
      <c r="H10" s="61">
        <v>1529421</v>
      </c>
      <c r="I10" s="61">
        <v>1529421</v>
      </c>
      <c r="J10" s="64"/>
      <c r="K10" s="64"/>
      <c r="L10" s="61">
        <v>1529421</v>
      </c>
      <c r="M10" s="64"/>
      <c r="N10" s="64"/>
      <c r="O10" s="64"/>
      <c r="P10" s="64"/>
      <c r="Q10" s="64"/>
      <c r="R10" s="64"/>
      <c r="S10" s="64"/>
      <c r="T10" s="64"/>
      <c r="U10" s="64"/>
      <c r="V10" s="64"/>
      <c r="W10" s="64"/>
    </row>
    <row r="11" ht="18.75" customHeight="1" spans="1:23">
      <c r="A11" s="59" t="s">
        <v>56</v>
      </c>
      <c r="B11" s="60" t="s">
        <v>177</v>
      </c>
      <c r="C11" s="59" t="s">
        <v>178</v>
      </c>
      <c r="D11" s="59">
        <v>2101101</v>
      </c>
      <c r="E11" s="65" t="s">
        <v>102</v>
      </c>
      <c r="F11" s="59">
        <v>30110</v>
      </c>
      <c r="G11" s="65" t="s">
        <v>180</v>
      </c>
      <c r="H11" s="61">
        <v>104153</v>
      </c>
      <c r="I11" s="61">
        <v>104153</v>
      </c>
      <c r="J11" s="64"/>
      <c r="K11" s="64"/>
      <c r="L11" s="61">
        <v>104153</v>
      </c>
      <c r="M11" s="64"/>
      <c r="N11" s="64"/>
      <c r="O11" s="64"/>
      <c r="P11" s="64"/>
      <c r="Q11" s="64"/>
      <c r="R11" s="64"/>
      <c r="S11" s="64"/>
      <c r="T11" s="64"/>
      <c r="U11" s="64"/>
      <c r="V11" s="64"/>
      <c r="W11" s="64"/>
    </row>
    <row r="12" ht="18.75" customHeight="1" spans="1:23">
      <c r="A12" s="59" t="s">
        <v>56</v>
      </c>
      <c r="B12" s="60" t="s">
        <v>177</v>
      </c>
      <c r="C12" s="59" t="s">
        <v>178</v>
      </c>
      <c r="D12" s="59">
        <v>2101102</v>
      </c>
      <c r="E12" s="65" t="s">
        <v>104</v>
      </c>
      <c r="F12" s="59">
        <v>30110</v>
      </c>
      <c r="G12" s="65" t="s">
        <v>181</v>
      </c>
      <c r="H12" s="61">
        <v>689234</v>
      </c>
      <c r="I12" s="61">
        <v>689234</v>
      </c>
      <c r="J12" s="64"/>
      <c r="K12" s="64"/>
      <c r="L12" s="61">
        <v>689234</v>
      </c>
      <c r="M12" s="64"/>
      <c r="N12" s="64"/>
      <c r="O12" s="64"/>
      <c r="P12" s="64"/>
      <c r="Q12" s="64"/>
      <c r="R12" s="64"/>
      <c r="S12" s="64"/>
      <c r="T12" s="64"/>
      <c r="U12" s="64"/>
      <c r="V12" s="64"/>
      <c r="W12" s="64"/>
    </row>
    <row r="13" ht="18.75" customHeight="1" spans="1:23">
      <c r="A13" s="59" t="s">
        <v>56</v>
      </c>
      <c r="B13" s="60" t="s">
        <v>177</v>
      </c>
      <c r="C13" s="59" t="s">
        <v>178</v>
      </c>
      <c r="D13" s="59">
        <v>2101103</v>
      </c>
      <c r="E13" s="65" t="s">
        <v>106</v>
      </c>
      <c r="F13" s="59">
        <v>30111</v>
      </c>
      <c r="G13" s="65" t="s">
        <v>182</v>
      </c>
      <c r="H13" s="61">
        <v>503907</v>
      </c>
      <c r="I13" s="61">
        <v>503907</v>
      </c>
      <c r="J13" s="64"/>
      <c r="K13" s="64"/>
      <c r="L13" s="61">
        <v>503907</v>
      </c>
      <c r="M13" s="64"/>
      <c r="N13" s="64"/>
      <c r="O13" s="64"/>
      <c r="P13" s="64"/>
      <c r="Q13" s="64"/>
      <c r="R13" s="64"/>
      <c r="S13" s="64"/>
      <c r="T13" s="64"/>
      <c r="U13" s="64"/>
      <c r="V13" s="64"/>
      <c r="W13" s="64"/>
    </row>
    <row r="14" ht="18.75" customHeight="1" spans="1:23">
      <c r="A14" s="59" t="s">
        <v>56</v>
      </c>
      <c r="B14" s="60" t="s">
        <v>177</v>
      </c>
      <c r="C14" s="59" t="s">
        <v>178</v>
      </c>
      <c r="D14" s="59">
        <v>2101199</v>
      </c>
      <c r="E14" s="65" t="s">
        <v>108</v>
      </c>
      <c r="F14" s="59">
        <v>30112</v>
      </c>
      <c r="G14" s="65" t="s">
        <v>183</v>
      </c>
      <c r="H14" s="61">
        <v>105148</v>
      </c>
      <c r="I14" s="61">
        <v>105148</v>
      </c>
      <c r="J14" s="64"/>
      <c r="K14" s="64"/>
      <c r="L14" s="61">
        <v>105148</v>
      </c>
      <c r="M14" s="64"/>
      <c r="N14" s="64"/>
      <c r="O14" s="64"/>
      <c r="P14" s="64"/>
      <c r="Q14" s="64"/>
      <c r="R14" s="64"/>
      <c r="S14" s="64"/>
      <c r="T14" s="64"/>
      <c r="U14" s="64"/>
      <c r="V14" s="64"/>
      <c r="W14" s="64"/>
    </row>
    <row r="15" ht="18.75" customHeight="1" spans="1:23">
      <c r="A15" s="59" t="s">
        <v>56</v>
      </c>
      <c r="B15" s="60" t="s">
        <v>177</v>
      </c>
      <c r="C15" s="59" t="s">
        <v>178</v>
      </c>
      <c r="D15" s="59">
        <v>2019999</v>
      </c>
      <c r="E15" s="65" t="s">
        <v>81</v>
      </c>
      <c r="F15" s="59">
        <v>30112</v>
      </c>
      <c r="G15" s="65" t="s">
        <v>184</v>
      </c>
      <c r="H15" s="61">
        <v>2150</v>
      </c>
      <c r="I15" s="61">
        <v>2150</v>
      </c>
      <c r="J15" s="64"/>
      <c r="K15" s="64"/>
      <c r="L15" s="61">
        <v>2150</v>
      </c>
      <c r="M15" s="64"/>
      <c r="N15" s="64"/>
      <c r="O15" s="64"/>
      <c r="P15" s="64"/>
      <c r="Q15" s="64"/>
      <c r="R15" s="64"/>
      <c r="S15" s="64"/>
      <c r="T15" s="64"/>
      <c r="U15" s="64"/>
      <c r="V15" s="64"/>
      <c r="W15" s="64"/>
    </row>
    <row r="16" ht="18.75" customHeight="1" spans="1:23">
      <c r="A16" s="59" t="s">
        <v>56</v>
      </c>
      <c r="B16" s="60" t="s">
        <v>177</v>
      </c>
      <c r="C16" s="59" t="s">
        <v>178</v>
      </c>
      <c r="D16" s="59">
        <v>2140101</v>
      </c>
      <c r="E16" s="65" t="s">
        <v>114</v>
      </c>
      <c r="F16" s="59">
        <v>30112</v>
      </c>
      <c r="G16" s="65" t="s">
        <v>184</v>
      </c>
      <c r="H16" s="61">
        <v>55979</v>
      </c>
      <c r="I16" s="61">
        <v>55979</v>
      </c>
      <c r="J16" s="64"/>
      <c r="K16" s="64"/>
      <c r="L16" s="61">
        <v>55979</v>
      </c>
      <c r="M16" s="64"/>
      <c r="N16" s="64"/>
      <c r="O16" s="64"/>
      <c r="P16" s="64"/>
      <c r="Q16" s="64"/>
      <c r="R16" s="64"/>
      <c r="S16" s="64"/>
      <c r="T16" s="64"/>
      <c r="U16" s="64"/>
      <c r="V16" s="64"/>
      <c r="W16" s="64"/>
    </row>
    <row r="17" ht="18.75" customHeight="1" spans="1:23">
      <c r="A17" s="59" t="s">
        <v>56</v>
      </c>
      <c r="B17" s="60" t="s">
        <v>177</v>
      </c>
      <c r="C17" s="59" t="s">
        <v>178</v>
      </c>
      <c r="D17" s="59">
        <v>2101102</v>
      </c>
      <c r="E17" s="65" t="s">
        <v>104</v>
      </c>
      <c r="F17" s="59">
        <v>30110</v>
      </c>
      <c r="G17" s="65" t="s">
        <v>181</v>
      </c>
      <c r="H17" s="61">
        <v>32634</v>
      </c>
      <c r="I17" s="61">
        <v>32634</v>
      </c>
      <c r="J17" s="64"/>
      <c r="K17" s="64"/>
      <c r="L17" s="61">
        <v>32634</v>
      </c>
      <c r="M17" s="64"/>
      <c r="N17" s="64"/>
      <c r="O17" s="64"/>
      <c r="P17" s="64"/>
      <c r="Q17" s="64"/>
      <c r="R17" s="64"/>
      <c r="S17" s="64"/>
      <c r="T17" s="64"/>
      <c r="U17" s="64"/>
      <c r="V17" s="64"/>
      <c r="W17" s="64"/>
    </row>
    <row r="18" ht="18.75" customHeight="1" spans="1:23">
      <c r="A18" s="59" t="s">
        <v>56</v>
      </c>
      <c r="B18" s="60" t="s">
        <v>177</v>
      </c>
      <c r="C18" s="59" t="s">
        <v>178</v>
      </c>
      <c r="D18" s="59">
        <v>2101101</v>
      </c>
      <c r="E18" s="65" t="s">
        <v>102</v>
      </c>
      <c r="F18" s="59">
        <v>30110</v>
      </c>
      <c r="G18" s="65" t="s">
        <v>181</v>
      </c>
      <c r="H18" s="61">
        <v>6993</v>
      </c>
      <c r="I18" s="61">
        <v>6993</v>
      </c>
      <c r="J18" s="64"/>
      <c r="K18" s="64"/>
      <c r="L18" s="61">
        <v>6993</v>
      </c>
      <c r="M18" s="64"/>
      <c r="N18" s="64"/>
      <c r="O18" s="64"/>
      <c r="P18" s="64"/>
      <c r="Q18" s="64"/>
      <c r="R18" s="64"/>
      <c r="S18" s="64"/>
      <c r="T18" s="64"/>
      <c r="U18" s="64"/>
      <c r="V18" s="64"/>
      <c r="W18" s="64"/>
    </row>
    <row r="19" ht="18.75" customHeight="1" spans="1:23">
      <c r="A19" s="59" t="s">
        <v>56</v>
      </c>
      <c r="B19" s="60" t="s">
        <v>185</v>
      </c>
      <c r="C19" s="59" t="s">
        <v>186</v>
      </c>
      <c r="D19" s="59">
        <v>2140101</v>
      </c>
      <c r="E19" s="65" t="s">
        <v>114</v>
      </c>
      <c r="F19" s="59">
        <v>30101</v>
      </c>
      <c r="G19" s="65" t="s">
        <v>187</v>
      </c>
      <c r="H19" s="61">
        <v>522156</v>
      </c>
      <c r="I19" s="61">
        <v>522156</v>
      </c>
      <c r="J19" s="64"/>
      <c r="K19" s="64"/>
      <c r="L19" s="61">
        <v>522156</v>
      </c>
      <c r="M19" s="64"/>
      <c r="N19" s="64"/>
      <c r="O19" s="64"/>
      <c r="P19" s="64"/>
      <c r="Q19" s="64"/>
      <c r="R19" s="64"/>
      <c r="S19" s="64"/>
      <c r="T19" s="64"/>
      <c r="U19" s="64"/>
      <c r="V19" s="64"/>
      <c r="W19" s="64"/>
    </row>
    <row r="20" ht="18.75" customHeight="1" spans="1:23">
      <c r="A20" s="59" t="s">
        <v>56</v>
      </c>
      <c r="B20" s="60" t="s">
        <v>185</v>
      </c>
      <c r="C20" s="59" t="s">
        <v>186</v>
      </c>
      <c r="D20" s="59">
        <v>2140101</v>
      </c>
      <c r="E20" s="65" t="s">
        <v>188</v>
      </c>
      <c r="F20" s="59">
        <v>30102</v>
      </c>
      <c r="G20" s="65" t="s">
        <v>189</v>
      </c>
      <c r="H20" s="61">
        <v>626952</v>
      </c>
      <c r="I20" s="61">
        <v>626952</v>
      </c>
      <c r="J20" s="64"/>
      <c r="K20" s="64"/>
      <c r="L20" s="61">
        <v>626952</v>
      </c>
      <c r="M20" s="64"/>
      <c r="N20" s="64"/>
      <c r="O20" s="64"/>
      <c r="P20" s="64"/>
      <c r="Q20" s="64"/>
      <c r="R20" s="64"/>
      <c r="S20" s="64"/>
      <c r="T20" s="64"/>
      <c r="U20" s="64"/>
      <c r="V20" s="64"/>
      <c r="W20" s="64"/>
    </row>
    <row r="21" ht="18.75" customHeight="1" spans="1:23">
      <c r="A21" s="59" t="s">
        <v>56</v>
      </c>
      <c r="B21" s="60" t="s">
        <v>190</v>
      </c>
      <c r="C21" s="59" t="s">
        <v>191</v>
      </c>
      <c r="D21" s="59">
        <v>2019999</v>
      </c>
      <c r="E21" s="65" t="s">
        <v>81</v>
      </c>
      <c r="F21" s="59">
        <v>30201</v>
      </c>
      <c r="G21" s="65" t="s">
        <v>192</v>
      </c>
      <c r="H21" s="61">
        <v>15600</v>
      </c>
      <c r="I21" s="61">
        <v>15600</v>
      </c>
      <c r="J21" s="64"/>
      <c r="K21" s="64"/>
      <c r="L21" s="61">
        <v>15600</v>
      </c>
      <c r="M21" s="64"/>
      <c r="N21" s="64"/>
      <c r="O21" s="64"/>
      <c r="P21" s="64"/>
      <c r="Q21" s="64"/>
      <c r="R21" s="64"/>
      <c r="S21" s="64"/>
      <c r="T21" s="64"/>
      <c r="U21" s="64"/>
      <c r="V21" s="64"/>
      <c r="W21" s="64"/>
    </row>
    <row r="22" ht="18.75" customHeight="1" spans="1:23">
      <c r="A22" s="59" t="s">
        <v>56</v>
      </c>
      <c r="B22" s="60" t="s">
        <v>190</v>
      </c>
      <c r="C22" s="59" t="s">
        <v>191</v>
      </c>
      <c r="D22" s="59">
        <v>2140101</v>
      </c>
      <c r="E22" s="65" t="s">
        <v>114</v>
      </c>
      <c r="F22" s="59">
        <v>30299</v>
      </c>
      <c r="G22" s="65" t="s">
        <v>193</v>
      </c>
      <c r="H22" s="61">
        <v>94400</v>
      </c>
      <c r="I22" s="61">
        <v>94400</v>
      </c>
      <c r="J22" s="64"/>
      <c r="K22" s="64"/>
      <c r="L22" s="61">
        <v>94400</v>
      </c>
      <c r="M22" s="64"/>
      <c r="N22" s="64"/>
      <c r="O22" s="64"/>
      <c r="P22" s="64"/>
      <c r="Q22" s="64"/>
      <c r="R22" s="64"/>
      <c r="S22" s="64"/>
      <c r="T22" s="64"/>
      <c r="U22" s="64"/>
      <c r="V22" s="64"/>
      <c r="W22" s="64"/>
    </row>
    <row r="23" ht="18.75" customHeight="1" spans="1:23">
      <c r="A23" s="59" t="s">
        <v>56</v>
      </c>
      <c r="B23" s="60" t="s">
        <v>190</v>
      </c>
      <c r="C23" s="59" t="s">
        <v>191</v>
      </c>
      <c r="D23" s="59">
        <v>2140101</v>
      </c>
      <c r="E23" s="65" t="s">
        <v>114</v>
      </c>
      <c r="F23" s="59">
        <v>30205</v>
      </c>
      <c r="G23" s="65" t="s">
        <v>194</v>
      </c>
      <c r="H23" s="61">
        <v>11000</v>
      </c>
      <c r="I23" s="61">
        <v>11000</v>
      </c>
      <c r="J23" s="64"/>
      <c r="K23" s="64"/>
      <c r="L23" s="61">
        <v>11000</v>
      </c>
      <c r="M23" s="64"/>
      <c r="N23" s="64"/>
      <c r="O23" s="64"/>
      <c r="P23" s="64"/>
      <c r="Q23" s="64"/>
      <c r="R23" s="64"/>
      <c r="S23" s="64"/>
      <c r="T23" s="64"/>
      <c r="U23" s="64"/>
      <c r="V23" s="64"/>
      <c r="W23" s="64"/>
    </row>
    <row r="24" ht="18.75" customHeight="1" spans="1:23">
      <c r="A24" s="59" t="s">
        <v>56</v>
      </c>
      <c r="B24" s="60" t="s">
        <v>190</v>
      </c>
      <c r="C24" s="59" t="s">
        <v>191</v>
      </c>
      <c r="D24" s="59">
        <v>2140101</v>
      </c>
      <c r="E24" s="65" t="s">
        <v>114</v>
      </c>
      <c r="F24" s="59">
        <v>30206</v>
      </c>
      <c r="G24" s="65" t="s">
        <v>195</v>
      </c>
      <c r="H24" s="61">
        <v>15000</v>
      </c>
      <c r="I24" s="61">
        <v>15000</v>
      </c>
      <c r="J24" s="64"/>
      <c r="K24" s="64"/>
      <c r="L24" s="61">
        <v>15000</v>
      </c>
      <c r="M24" s="64"/>
      <c r="N24" s="64"/>
      <c r="O24" s="64"/>
      <c r="P24" s="64"/>
      <c r="Q24" s="64"/>
      <c r="R24" s="64"/>
      <c r="S24" s="64"/>
      <c r="T24" s="64"/>
      <c r="U24" s="64"/>
      <c r="V24" s="64"/>
      <c r="W24" s="64"/>
    </row>
    <row r="25" ht="18.75" customHeight="1" spans="1:23">
      <c r="A25" s="59" t="s">
        <v>56</v>
      </c>
      <c r="B25" s="60" t="s">
        <v>190</v>
      </c>
      <c r="C25" s="59" t="s">
        <v>191</v>
      </c>
      <c r="D25" s="59">
        <v>2140101</v>
      </c>
      <c r="E25" s="65" t="s">
        <v>114</v>
      </c>
      <c r="F25" s="59">
        <v>30211</v>
      </c>
      <c r="G25" s="65" t="s">
        <v>196</v>
      </c>
      <c r="H25" s="61">
        <v>80000</v>
      </c>
      <c r="I25" s="61">
        <v>80000</v>
      </c>
      <c r="J25" s="64"/>
      <c r="K25" s="64"/>
      <c r="L25" s="61">
        <v>80000</v>
      </c>
      <c r="M25" s="64"/>
      <c r="N25" s="64"/>
      <c r="O25" s="64"/>
      <c r="P25" s="64"/>
      <c r="Q25" s="64"/>
      <c r="R25" s="64"/>
      <c r="S25" s="64"/>
      <c r="T25" s="64"/>
      <c r="U25" s="64"/>
      <c r="V25" s="64"/>
      <c r="W25" s="64"/>
    </row>
    <row r="26" ht="18.75" customHeight="1" spans="1:23">
      <c r="A26" s="59" t="s">
        <v>56</v>
      </c>
      <c r="B26" s="60" t="s">
        <v>190</v>
      </c>
      <c r="C26" s="59" t="s">
        <v>191</v>
      </c>
      <c r="D26" s="59">
        <v>2140101</v>
      </c>
      <c r="E26" s="65" t="s">
        <v>114</v>
      </c>
      <c r="F26" s="59">
        <v>30215</v>
      </c>
      <c r="G26" s="65" t="s">
        <v>197</v>
      </c>
      <c r="H26" s="61">
        <v>5000</v>
      </c>
      <c r="I26" s="61">
        <v>5000</v>
      </c>
      <c r="J26" s="64"/>
      <c r="K26" s="64"/>
      <c r="L26" s="61">
        <v>5000</v>
      </c>
      <c r="M26" s="64"/>
      <c r="N26" s="64"/>
      <c r="O26" s="64"/>
      <c r="P26" s="64"/>
      <c r="Q26" s="64"/>
      <c r="R26" s="64"/>
      <c r="S26" s="64"/>
      <c r="T26" s="64"/>
      <c r="U26" s="64"/>
      <c r="V26" s="64"/>
      <c r="W26" s="64"/>
    </row>
    <row r="27" ht="18.75" customHeight="1" spans="1:23">
      <c r="A27" s="59" t="s">
        <v>56</v>
      </c>
      <c r="B27" s="60" t="s">
        <v>190</v>
      </c>
      <c r="C27" s="59" t="s">
        <v>191</v>
      </c>
      <c r="D27" s="59">
        <v>2140101</v>
      </c>
      <c r="E27" s="65" t="s">
        <v>114</v>
      </c>
      <c r="F27" s="59">
        <v>31002</v>
      </c>
      <c r="G27" s="65" t="s">
        <v>198</v>
      </c>
      <c r="H27" s="61">
        <v>75000</v>
      </c>
      <c r="I27" s="61">
        <v>75000</v>
      </c>
      <c r="J27" s="64"/>
      <c r="K27" s="64"/>
      <c r="L27" s="61">
        <v>75000</v>
      </c>
      <c r="M27" s="64"/>
      <c r="N27" s="64"/>
      <c r="O27" s="64"/>
      <c r="P27" s="64"/>
      <c r="Q27" s="64"/>
      <c r="R27" s="64"/>
      <c r="S27" s="64"/>
      <c r="T27" s="64"/>
      <c r="U27" s="64"/>
      <c r="V27" s="64"/>
      <c r="W27" s="64"/>
    </row>
    <row r="28" ht="18.75" customHeight="1" spans="1:23">
      <c r="A28" s="59" t="s">
        <v>56</v>
      </c>
      <c r="B28" s="60" t="s">
        <v>190</v>
      </c>
      <c r="C28" s="59" t="s">
        <v>191</v>
      </c>
      <c r="D28" s="59">
        <v>2140101</v>
      </c>
      <c r="E28" s="65" t="s">
        <v>114</v>
      </c>
      <c r="F28" s="59">
        <v>30216</v>
      </c>
      <c r="G28" s="65" t="s">
        <v>199</v>
      </c>
      <c r="H28" s="61">
        <v>5000</v>
      </c>
      <c r="I28" s="61">
        <v>5000</v>
      </c>
      <c r="J28" s="64"/>
      <c r="K28" s="64"/>
      <c r="L28" s="61">
        <v>5000</v>
      </c>
      <c r="M28" s="64"/>
      <c r="N28" s="64"/>
      <c r="O28" s="64"/>
      <c r="P28" s="64"/>
      <c r="Q28" s="64"/>
      <c r="R28" s="64"/>
      <c r="S28" s="64"/>
      <c r="T28" s="64"/>
      <c r="U28" s="64"/>
      <c r="V28" s="64"/>
      <c r="W28" s="64"/>
    </row>
    <row r="29" ht="18.75" customHeight="1" spans="1:23">
      <c r="A29" s="59" t="s">
        <v>56</v>
      </c>
      <c r="B29" s="60" t="s">
        <v>190</v>
      </c>
      <c r="C29" s="59" t="s">
        <v>191</v>
      </c>
      <c r="D29" s="59">
        <v>2140101</v>
      </c>
      <c r="E29" s="65" t="s">
        <v>114</v>
      </c>
      <c r="F29" s="59">
        <v>30207</v>
      </c>
      <c r="G29" s="65" t="s">
        <v>200</v>
      </c>
      <c r="H29" s="61">
        <v>20500</v>
      </c>
      <c r="I29" s="61">
        <v>20500</v>
      </c>
      <c r="J29" s="64"/>
      <c r="K29" s="64"/>
      <c r="L29" s="61">
        <v>20500</v>
      </c>
      <c r="M29" s="64"/>
      <c r="N29" s="64"/>
      <c r="O29" s="64"/>
      <c r="P29" s="64"/>
      <c r="Q29" s="64"/>
      <c r="R29" s="64"/>
      <c r="S29" s="64"/>
      <c r="T29" s="64"/>
      <c r="U29" s="64"/>
      <c r="V29" s="64"/>
      <c r="W29" s="64"/>
    </row>
    <row r="30" ht="18.75" customHeight="1" spans="1:23">
      <c r="A30" s="59" t="s">
        <v>56</v>
      </c>
      <c r="B30" s="60" t="s">
        <v>190</v>
      </c>
      <c r="C30" s="59" t="s">
        <v>191</v>
      </c>
      <c r="D30" s="59">
        <v>2140101</v>
      </c>
      <c r="E30" s="65" t="s">
        <v>114</v>
      </c>
      <c r="F30" s="59">
        <v>30299</v>
      </c>
      <c r="G30" s="65" t="s">
        <v>201</v>
      </c>
      <c r="H30" s="61">
        <v>23000</v>
      </c>
      <c r="I30" s="61">
        <v>23000</v>
      </c>
      <c r="J30" s="64"/>
      <c r="K30" s="64"/>
      <c r="L30" s="61">
        <v>23000</v>
      </c>
      <c r="M30" s="64"/>
      <c r="N30" s="64"/>
      <c r="O30" s="64"/>
      <c r="P30" s="64"/>
      <c r="Q30" s="64"/>
      <c r="R30" s="64"/>
      <c r="S30" s="64"/>
      <c r="T30" s="64"/>
      <c r="U30" s="64"/>
      <c r="V30" s="64"/>
      <c r="W30" s="64"/>
    </row>
    <row r="31" ht="18.75" customHeight="1" spans="1:23">
      <c r="A31" s="59" t="s">
        <v>56</v>
      </c>
      <c r="B31" s="60" t="s">
        <v>190</v>
      </c>
      <c r="C31" s="59" t="s">
        <v>191</v>
      </c>
      <c r="D31" s="59">
        <v>2140101</v>
      </c>
      <c r="E31" s="65" t="s">
        <v>114</v>
      </c>
      <c r="F31" s="59">
        <v>30299</v>
      </c>
      <c r="G31" s="65" t="s">
        <v>193</v>
      </c>
      <c r="H31" s="61">
        <v>56700</v>
      </c>
      <c r="I31" s="61">
        <v>56700</v>
      </c>
      <c r="J31" s="64"/>
      <c r="K31" s="64"/>
      <c r="L31" s="61">
        <v>56700</v>
      </c>
      <c r="M31" s="64"/>
      <c r="N31" s="64"/>
      <c r="O31" s="64"/>
      <c r="P31" s="64"/>
      <c r="Q31" s="64"/>
      <c r="R31" s="64"/>
      <c r="S31" s="64"/>
      <c r="T31" s="64"/>
      <c r="U31" s="64"/>
      <c r="V31" s="64"/>
      <c r="W31" s="64"/>
    </row>
    <row r="32" ht="18.75" customHeight="1" spans="1:23">
      <c r="A32" s="59" t="s">
        <v>56</v>
      </c>
      <c r="B32" s="60" t="s">
        <v>190</v>
      </c>
      <c r="C32" s="59" t="s">
        <v>191</v>
      </c>
      <c r="D32" s="59">
        <v>2140101</v>
      </c>
      <c r="E32" s="65" t="s">
        <v>114</v>
      </c>
      <c r="F32" s="59">
        <v>30201</v>
      </c>
      <c r="G32" s="65" t="s">
        <v>192</v>
      </c>
      <c r="H32" s="61">
        <v>10000</v>
      </c>
      <c r="I32" s="61">
        <v>10000</v>
      </c>
      <c r="J32" s="64"/>
      <c r="K32" s="64"/>
      <c r="L32" s="61">
        <v>10000</v>
      </c>
      <c r="M32" s="64"/>
      <c r="N32" s="64"/>
      <c r="O32" s="64"/>
      <c r="P32" s="64"/>
      <c r="Q32" s="64"/>
      <c r="R32" s="64"/>
      <c r="S32" s="64"/>
      <c r="T32" s="64"/>
      <c r="U32" s="64"/>
      <c r="V32" s="64"/>
      <c r="W32" s="64"/>
    </row>
    <row r="33" ht="18.75" customHeight="1" spans="1:23">
      <c r="A33" s="59" t="s">
        <v>56</v>
      </c>
      <c r="B33" s="60" t="s">
        <v>202</v>
      </c>
      <c r="C33" s="59" t="s">
        <v>203</v>
      </c>
      <c r="D33" s="59">
        <v>2019999</v>
      </c>
      <c r="E33" s="65" t="s">
        <v>81</v>
      </c>
      <c r="F33" s="59">
        <v>30228</v>
      </c>
      <c r="G33" s="65" t="s">
        <v>203</v>
      </c>
      <c r="H33" s="61">
        <v>4800</v>
      </c>
      <c r="I33" s="61">
        <v>4800</v>
      </c>
      <c r="J33" s="64"/>
      <c r="K33" s="64"/>
      <c r="L33" s="61">
        <v>4800</v>
      </c>
      <c r="M33" s="64"/>
      <c r="N33" s="64"/>
      <c r="O33" s="64"/>
      <c r="P33" s="64"/>
      <c r="Q33" s="64"/>
      <c r="R33" s="64"/>
      <c r="S33" s="64"/>
      <c r="T33" s="64"/>
      <c r="U33" s="64"/>
      <c r="V33" s="64"/>
      <c r="W33" s="64"/>
    </row>
    <row r="34" ht="18.75" customHeight="1" spans="1:23">
      <c r="A34" s="59" t="s">
        <v>56</v>
      </c>
      <c r="B34" s="60" t="s">
        <v>202</v>
      </c>
      <c r="C34" s="59" t="s">
        <v>203</v>
      </c>
      <c r="D34" s="59">
        <v>2140101</v>
      </c>
      <c r="E34" s="65" t="s">
        <v>114</v>
      </c>
      <c r="F34" s="59">
        <v>30228</v>
      </c>
      <c r="G34" s="65" t="s">
        <v>203</v>
      </c>
      <c r="H34" s="61">
        <v>124800</v>
      </c>
      <c r="I34" s="61">
        <v>124800</v>
      </c>
      <c r="J34" s="64"/>
      <c r="K34" s="64"/>
      <c r="L34" s="61">
        <v>124800</v>
      </c>
      <c r="M34" s="64"/>
      <c r="N34" s="64"/>
      <c r="O34" s="64"/>
      <c r="P34" s="64"/>
      <c r="Q34" s="64"/>
      <c r="R34" s="64"/>
      <c r="S34" s="64"/>
      <c r="T34" s="64"/>
      <c r="U34" s="64"/>
      <c r="V34" s="64"/>
      <c r="W34" s="64"/>
    </row>
    <row r="35" ht="18.75" customHeight="1" spans="1:23">
      <c r="A35" s="59" t="s">
        <v>56</v>
      </c>
      <c r="B35" s="60" t="s">
        <v>204</v>
      </c>
      <c r="C35" s="59" t="s">
        <v>205</v>
      </c>
      <c r="D35" s="59">
        <v>2019999</v>
      </c>
      <c r="E35" s="65" t="s">
        <v>81</v>
      </c>
      <c r="F35" s="59">
        <v>30107</v>
      </c>
      <c r="G35" s="65" t="s">
        <v>206</v>
      </c>
      <c r="H35" s="61">
        <v>54000</v>
      </c>
      <c r="I35" s="61">
        <v>54000</v>
      </c>
      <c r="J35" s="64"/>
      <c r="K35" s="64"/>
      <c r="L35" s="61">
        <v>54000</v>
      </c>
      <c r="M35" s="64"/>
      <c r="N35" s="64"/>
      <c r="O35" s="64"/>
      <c r="P35" s="64"/>
      <c r="Q35" s="64"/>
      <c r="R35" s="64"/>
      <c r="S35" s="64"/>
      <c r="T35" s="64"/>
      <c r="U35" s="64"/>
      <c r="V35" s="64"/>
      <c r="W35" s="64"/>
    </row>
    <row r="36" ht="18.75" customHeight="1" spans="1:23">
      <c r="A36" s="59" t="s">
        <v>56</v>
      </c>
      <c r="B36" s="60" t="s">
        <v>204</v>
      </c>
      <c r="C36" s="59" t="s">
        <v>205</v>
      </c>
      <c r="D36" s="59">
        <v>2140101</v>
      </c>
      <c r="E36" s="65" t="s">
        <v>114</v>
      </c>
      <c r="F36" s="59">
        <v>30107</v>
      </c>
      <c r="G36" s="65" t="s">
        <v>207</v>
      </c>
      <c r="H36" s="61">
        <v>1224000</v>
      </c>
      <c r="I36" s="61">
        <v>1224000</v>
      </c>
      <c r="J36" s="64"/>
      <c r="K36" s="64"/>
      <c r="L36" s="61">
        <v>1224000</v>
      </c>
      <c r="M36" s="64"/>
      <c r="N36" s="64"/>
      <c r="O36" s="64"/>
      <c r="P36" s="64"/>
      <c r="Q36" s="64"/>
      <c r="R36" s="64"/>
      <c r="S36" s="64"/>
      <c r="T36" s="64"/>
      <c r="U36" s="64"/>
      <c r="V36" s="64"/>
      <c r="W36" s="64"/>
    </row>
    <row r="37" ht="18.75" customHeight="1" spans="1:23">
      <c r="A37" s="59" t="s">
        <v>56</v>
      </c>
      <c r="B37" s="60" t="s">
        <v>208</v>
      </c>
      <c r="C37" s="59" t="s">
        <v>125</v>
      </c>
      <c r="D37" s="59">
        <v>2210201</v>
      </c>
      <c r="E37" s="65" t="s">
        <v>125</v>
      </c>
      <c r="F37" s="59">
        <v>30113</v>
      </c>
      <c r="G37" s="65" t="s">
        <v>209</v>
      </c>
      <c r="H37" s="61">
        <v>1162692</v>
      </c>
      <c r="I37" s="61">
        <v>1162692</v>
      </c>
      <c r="J37" s="64"/>
      <c r="K37" s="64"/>
      <c r="L37" s="61">
        <v>1162692</v>
      </c>
      <c r="M37" s="64"/>
      <c r="N37" s="64"/>
      <c r="O37" s="64"/>
      <c r="P37" s="64"/>
      <c r="Q37" s="64"/>
      <c r="R37" s="64"/>
      <c r="S37" s="64"/>
      <c r="T37" s="64"/>
      <c r="U37" s="64"/>
      <c r="V37" s="64"/>
      <c r="W37" s="64"/>
    </row>
    <row r="38" ht="18.75" customHeight="1" spans="1:23">
      <c r="A38" s="59" t="s">
        <v>56</v>
      </c>
      <c r="B38" s="60" t="s">
        <v>210</v>
      </c>
      <c r="C38" s="59" t="s">
        <v>211</v>
      </c>
      <c r="D38" s="59">
        <v>2140101</v>
      </c>
      <c r="E38" s="65" t="s">
        <v>114</v>
      </c>
      <c r="F38" s="59">
        <v>30199</v>
      </c>
      <c r="G38" s="65" t="s">
        <v>212</v>
      </c>
      <c r="H38" s="61">
        <v>275400</v>
      </c>
      <c r="I38" s="61">
        <v>275400</v>
      </c>
      <c r="J38" s="64"/>
      <c r="K38" s="64"/>
      <c r="L38" s="61">
        <v>275400</v>
      </c>
      <c r="M38" s="64"/>
      <c r="N38" s="64"/>
      <c r="O38" s="64"/>
      <c r="P38" s="64"/>
      <c r="Q38" s="64"/>
      <c r="R38" s="64"/>
      <c r="S38" s="64"/>
      <c r="T38" s="64"/>
      <c r="U38" s="64"/>
      <c r="V38" s="64"/>
      <c r="W38" s="64"/>
    </row>
    <row r="39" ht="18.75" customHeight="1" spans="1:23">
      <c r="A39" s="59" t="s">
        <v>56</v>
      </c>
      <c r="B39" s="60" t="s">
        <v>213</v>
      </c>
      <c r="C39" s="59" t="s">
        <v>214</v>
      </c>
      <c r="D39" s="59">
        <v>2080501</v>
      </c>
      <c r="E39" s="65" t="s">
        <v>88</v>
      </c>
      <c r="F39" s="59">
        <v>30299</v>
      </c>
      <c r="G39" s="65" t="s">
        <v>193</v>
      </c>
      <c r="H39" s="61">
        <v>3150</v>
      </c>
      <c r="I39" s="61">
        <v>3150</v>
      </c>
      <c r="J39" s="64"/>
      <c r="K39" s="64"/>
      <c r="L39" s="61">
        <v>3150</v>
      </c>
      <c r="M39" s="64"/>
      <c r="N39" s="64"/>
      <c r="O39" s="64"/>
      <c r="P39" s="64"/>
      <c r="Q39" s="64"/>
      <c r="R39" s="64"/>
      <c r="S39" s="64"/>
      <c r="T39" s="64"/>
      <c r="U39" s="64"/>
      <c r="V39" s="64"/>
      <c r="W39" s="64"/>
    </row>
    <row r="40" ht="18.75" customHeight="1" spans="1:23">
      <c r="A40" s="59" t="s">
        <v>56</v>
      </c>
      <c r="B40" s="60" t="s">
        <v>213</v>
      </c>
      <c r="C40" s="59" t="s">
        <v>214</v>
      </c>
      <c r="D40" s="59">
        <v>2080502</v>
      </c>
      <c r="E40" s="65" t="s">
        <v>90</v>
      </c>
      <c r="F40" s="59">
        <v>30299</v>
      </c>
      <c r="G40" s="65" t="s">
        <v>193</v>
      </c>
      <c r="H40" s="61">
        <v>7950</v>
      </c>
      <c r="I40" s="61">
        <v>7950</v>
      </c>
      <c r="J40" s="64"/>
      <c r="K40" s="64"/>
      <c r="L40" s="61">
        <v>7950</v>
      </c>
      <c r="M40" s="64"/>
      <c r="N40" s="64"/>
      <c r="O40" s="64"/>
      <c r="P40" s="64"/>
      <c r="Q40" s="64"/>
      <c r="R40" s="64"/>
      <c r="S40" s="64"/>
      <c r="T40" s="64"/>
      <c r="U40" s="64"/>
      <c r="V40" s="64"/>
      <c r="W40" s="64"/>
    </row>
    <row r="41" ht="18.75" customHeight="1" spans="1:23">
      <c r="A41" s="59" t="s">
        <v>56</v>
      </c>
      <c r="B41" s="60" t="s">
        <v>215</v>
      </c>
      <c r="C41" s="59" t="s">
        <v>216</v>
      </c>
      <c r="D41" s="59">
        <v>2019999</v>
      </c>
      <c r="E41" s="65" t="s">
        <v>217</v>
      </c>
      <c r="F41" s="59">
        <v>30101</v>
      </c>
      <c r="G41" s="65" t="s">
        <v>187</v>
      </c>
      <c r="H41" s="61">
        <v>104580</v>
      </c>
      <c r="I41" s="61">
        <v>104580</v>
      </c>
      <c r="J41" s="64"/>
      <c r="K41" s="64"/>
      <c r="L41" s="61">
        <v>104580</v>
      </c>
      <c r="M41" s="64"/>
      <c r="N41" s="64"/>
      <c r="O41" s="64"/>
      <c r="P41" s="64"/>
      <c r="Q41" s="64"/>
      <c r="R41" s="64"/>
      <c r="S41" s="64"/>
      <c r="T41" s="64"/>
      <c r="U41" s="64"/>
      <c r="V41" s="64"/>
      <c r="W41" s="64"/>
    </row>
    <row r="42" ht="18.75" customHeight="1" spans="1:23">
      <c r="A42" s="59" t="s">
        <v>56</v>
      </c>
      <c r="B42" s="60" t="s">
        <v>215</v>
      </c>
      <c r="C42" s="59" t="s">
        <v>216</v>
      </c>
      <c r="D42" s="59">
        <v>2140101</v>
      </c>
      <c r="E42" s="65" t="s">
        <v>114</v>
      </c>
      <c r="F42" s="59">
        <v>30101</v>
      </c>
      <c r="G42" s="65" t="s">
        <v>187</v>
      </c>
      <c r="H42" s="61">
        <v>3338304</v>
      </c>
      <c r="I42" s="61">
        <v>3338304</v>
      </c>
      <c r="J42" s="64"/>
      <c r="K42" s="64"/>
      <c r="L42" s="61">
        <v>3338304</v>
      </c>
      <c r="M42" s="64"/>
      <c r="N42" s="64"/>
      <c r="O42" s="64"/>
      <c r="P42" s="64"/>
      <c r="Q42" s="64"/>
      <c r="R42" s="64"/>
      <c r="S42" s="64"/>
      <c r="T42" s="64"/>
      <c r="U42" s="64"/>
      <c r="V42" s="64"/>
      <c r="W42" s="64"/>
    </row>
    <row r="43" ht="18.75" customHeight="1" spans="1:23">
      <c r="A43" s="59" t="s">
        <v>56</v>
      </c>
      <c r="B43" s="60" t="s">
        <v>215</v>
      </c>
      <c r="C43" s="59" t="s">
        <v>216</v>
      </c>
      <c r="D43" s="59">
        <v>2019999</v>
      </c>
      <c r="E43" s="65" t="s">
        <v>81</v>
      </c>
      <c r="F43" s="59">
        <v>30102</v>
      </c>
      <c r="G43" s="65" t="s">
        <v>218</v>
      </c>
      <c r="H43" s="61">
        <v>13500</v>
      </c>
      <c r="I43" s="61">
        <v>13500</v>
      </c>
      <c r="J43" s="64"/>
      <c r="K43" s="64"/>
      <c r="L43" s="61">
        <v>13500</v>
      </c>
      <c r="M43" s="64"/>
      <c r="N43" s="64"/>
      <c r="O43" s="64"/>
      <c r="P43" s="64"/>
      <c r="Q43" s="64"/>
      <c r="R43" s="64"/>
      <c r="S43" s="64"/>
      <c r="T43" s="64"/>
      <c r="U43" s="64"/>
      <c r="V43" s="64"/>
      <c r="W43" s="64"/>
    </row>
    <row r="44" ht="18.75" customHeight="1" spans="1:23">
      <c r="A44" s="59" t="s">
        <v>56</v>
      </c>
      <c r="B44" s="60" t="s">
        <v>215</v>
      </c>
      <c r="C44" s="59" t="s">
        <v>216</v>
      </c>
      <c r="D44" s="59">
        <v>2140101</v>
      </c>
      <c r="E44" s="65" t="s">
        <v>114</v>
      </c>
      <c r="F44" s="59">
        <v>30102</v>
      </c>
      <c r="G44" s="65" t="s">
        <v>218</v>
      </c>
      <c r="H44" s="61">
        <v>340224</v>
      </c>
      <c r="I44" s="61">
        <v>340224</v>
      </c>
      <c r="J44" s="64"/>
      <c r="K44" s="64"/>
      <c r="L44" s="61">
        <v>340224</v>
      </c>
      <c r="M44" s="64"/>
      <c r="N44" s="64"/>
      <c r="O44" s="64"/>
      <c r="P44" s="64"/>
      <c r="Q44" s="64"/>
      <c r="R44" s="64"/>
      <c r="S44" s="64"/>
      <c r="T44" s="64"/>
      <c r="U44" s="64"/>
      <c r="V44" s="64"/>
      <c r="W44" s="64"/>
    </row>
    <row r="45" ht="18.75" customHeight="1" spans="1:23">
      <c r="A45" s="59" t="s">
        <v>56</v>
      </c>
      <c r="B45" s="60" t="s">
        <v>215</v>
      </c>
      <c r="C45" s="59" t="s">
        <v>216</v>
      </c>
      <c r="D45" s="59">
        <v>2019999</v>
      </c>
      <c r="E45" s="65" t="s">
        <v>81</v>
      </c>
      <c r="F45" s="59">
        <v>30107</v>
      </c>
      <c r="G45" s="65" t="s">
        <v>206</v>
      </c>
      <c r="H45" s="61">
        <v>90000</v>
      </c>
      <c r="I45" s="61">
        <v>90000</v>
      </c>
      <c r="J45" s="64"/>
      <c r="K45" s="64"/>
      <c r="L45" s="61">
        <v>90000</v>
      </c>
      <c r="M45" s="64"/>
      <c r="N45" s="64"/>
      <c r="O45" s="64"/>
      <c r="P45" s="64"/>
      <c r="Q45" s="64"/>
      <c r="R45" s="64"/>
      <c r="S45" s="64"/>
      <c r="T45" s="64"/>
      <c r="U45" s="64"/>
      <c r="V45" s="64"/>
      <c r="W45" s="64"/>
    </row>
    <row r="46" ht="18.75" customHeight="1" spans="1:23">
      <c r="A46" s="59" t="s">
        <v>56</v>
      </c>
      <c r="B46" s="60" t="s">
        <v>215</v>
      </c>
      <c r="C46" s="59" t="s">
        <v>216</v>
      </c>
      <c r="D46" s="59">
        <v>2140101</v>
      </c>
      <c r="E46" s="65" t="s">
        <v>114</v>
      </c>
      <c r="F46" s="59">
        <v>30107</v>
      </c>
      <c r="G46" s="65" t="s">
        <v>206</v>
      </c>
      <c r="H46" s="61">
        <v>2040000</v>
      </c>
      <c r="I46" s="61">
        <v>2040000</v>
      </c>
      <c r="J46" s="64"/>
      <c r="K46" s="64"/>
      <c r="L46" s="61">
        <v>2040000</v>
      </c>
      <c r="M46" s="64"/>
      <c r="N46" s="64"/>
      <c r="O46" s="64"/>
      <c r="P46" s="64"/>
      <c r="Q46" s="64"/>
      <c r="R46" s="64"/>
      <c r="S46" s="64"/>
      <c r="T46" s="64"/>
      <c r="U46" s="64"/>
      <c r="V46" s="64"/>
      <c r="W46" s="64"/>
    </row>
    <row r="47" ht="18.75" customHeight="1" spans="1:23">
      <c r="A47" s="59" t="s">
        <v>56</v>
      </c>
      <c r="B47" s="60" t="s">
        <v>215</v>
      </c>
      <c r="C47" s="59" t="s">
        <v>216</v>
      </c>
      <c r="D47" s="59">
        <v>2019999</v>
      </c>
      <c r="E47" s="65" t="s">
        <v>81</v>
      </c>
      <c r="F47" s="59">
        <v>30107</v>
      </c>
      <c r="G47" s="65" t="s">
        <v>206</v>
      </c>
      <c r="H47" s="61">
        <v>45000</v>
      </c>
      <c r="I47" s="61">
        <v>45000</v>
      </c>
      <c r="J47" s="64"/>
      <c r="K47" s="64"/>
      <c r="L47" s="61">
        <v>45000</v>
      </c>
      <c r="M47" s="64"/>
      <c r="N47" s="64"/>
      <c r="O47" s="64"/>
      <c r="P47" s="64"/>
      <c r="Q47" s="64"/>
      <c r="R47" s="64"/>
      <c r="S47" s="64"/>
      <c r="T47" s="64"/>
      <c r="U47" s="64"/>
      <c r="V47" s="64"/>
      <c r="W47" s="64"/>
    </row>
    <row r="48" ht="18.75" customHeight="1" spans="1:23">
      <c r="A48" s="59" t="s">
        <v>56</v>
      </c>
      <c r="B48" s="60" t="s">
        <v>215</v>
      </c>
      <c r="C48" s="59" t="s">
        <v>216</v>
      </c>
      <c r="D48" s="59">
        <v>2140101</v>
      </c>
      <c r="E48" s="65" t="s">
        <v>114</v>
      </c>
      <c r="F48" s="59">
        <v>30107</v>
      </c>
      <c r="G48" s="65" t="s">
        <v>206</v>
      </c>
      <c r="H48" s="61">
        <v>1062480</v>
      </c>
      <c r="I48" s="61">
        <v>1062480</v>
      </c>
      <c r="J48" s="64"/>
      <c r="K48" s="64"/>
      <c r="L48" s="61">
        <v>1062480</v>
      </c>
      <c r="M48" s="64"/>
      <c r="N48" s="64"/>
      <c r="O48" s="64"/>
      <c r="P48" s="64"/>
      <c r="Q48" s="64"/>
      <c r="R48" s="64"/>
      <c r="S48" s="64"/>
      <c r="T48" s="64"/>
      <c r="U48" s="64"/>
      <c r="V48" s="64"/>
      <c r="W48" s="64"/>
    </row>
    <row r="49" ht="18.75" customHeight="1" spans="1:23">
      <c r="A49" s="59" t="s">
        <v>56</v>
      </c>
      <c r="B49" s="60" t="s">
        <v>219</v>
      </c>
      <c r="C49" s="59" t="s">
        <v>220</v>
      </c>
      <c r="D49" s="59">
        <v>2140101</v>
      </c>
      <c r="E49" s="65" t="s">
        <v>114</v>
      </c>
      <c r="F49" s="59">
        <v>30239</v>
      </c>
      <c r="G49" s="65" t="s">
        <v>221</v>
      </c>
      <c r="H49" s="61">
        <v>90000</v>
      </c>
      <c r="I49" s="61">
        <v>90000</v>
      </c>
      <c r="J49" s="64"/>
      <c r="K49" s="64"/>
      <c r="L49" s="61">
        <v>90000</v>
      </c>
      <c r="M49" s="64"/>
      <c r="N49" s="64"/>
      <c r="O49" s="64"/>
      <c r="P49" s="64"/>
      <c r="Q49" s="64"/>
      <c r="R49" s="64"/>
      <c r="S49" s="64"/>
      <c r="T49" s="64"/>
      <c r="U49" s="64"/>
      <c r="V49" s="64"/>
      <c r="W49" s="64"/>
    </row>
    <row r="50" ht="18.75" customHeight="1" spans="1:23">
      <c r="A50" s="59" t="s">
        <v>56</v>
      </c>
      <c r="B50" s="60" t="s">
        <v>222</v>
      </c>
      <c r="C50" s="59" t="s">
        <v>223</v>
      </c>
      <c r="D50" s="59">
        <v>2140101</v>
      </c>
      <c r="E50" s="65" t="s">
        <v>114</v>
      </c>
      <c r="F50" s="59">
        <v>30103</v>
      </c>
      <c r="G50" s="65" t="s">
        <v>224</v>
      </c>
      <c r="H50" s="61">
        <v>181032</v>
      </c>
      <c r="I50" s="61">
        <v>181032</v>
      </c>
      <c r="J50" s="64"/>
      <c r="K50" s="64"/>
      <c r="L50" s="61">
        <v>181032</v>
      </c>
      <c r="M50" s="64"/>
      <c r="N50" s="64"/>
      <c r="O50" s="64"/>
      <c r="P50" s="64"/>
      <c r="Q50" s="64"/>
      <c r="R50" s="64"/>
      <c r="S50" s="64"/>
      <c r="T50" s="64"/>
      <c r="U50" s="64"/>
      <c r="V50" s="64"/>
      <c r="W50" s="64"/>
    </row>
    <row r="51" ht="18.75" customHeight="1" spans="1:23">
      <c r="A51" s="59" t="s">
        <v>56</v>
      </c>
      <c r="B51" s="60" t="s">
        <v>225</v>
      </c>
      <c r="C51" s="59" t="s">
        <v>226</v>
      </c>
      <c r="D51" s="59">
        <v>2140101</v>
      </c>
      <c r="E51" s="65" t="s">
        <v>114</v>
      </c>
      <c r="F51" s="59">
        <v>30231</v>
      </c>
      <c r="G51" s="8" t="s">
        <v>227</v>
      </c>
      <c r="H51" s="61">
        <v>82000</v>
      </c>
      <c r="I51" s="61">
        <v>82000</v>
      </c>
      <c r="J51" s="16"/>
      <c r="K51" s="16"/>
      <c r="L51" s="61">
        <v>82000</v>
      </c>
      <c r="M51" s="16"/>
      <c r="N51" s="16"/>
      <c r="O51" s="16"/>
      <c r="P51" s="16"/>
      <c r="Q51" s="16"/>
      <c r="R51" s="16"/>
      <c r="S51" s="16"/>
      <c r="T51" s="16"/>
      <c r="U51" s="16"/>
      <c r="V51" s="16"/>
      <c r="W51" s="16"/>
    </row>
    <row r="52" ht="18.75" customHeight="1" spans="1:23">
      <c r="A52" s="11" t="s">
        <v>33</v>
      </c>
      <c r="B52" s="11"/>
      <c r="C52" s="11"/>
      <c r="D52" s="11"/>
      <c r="E52" s="11"/>
      <c r="F52" s="11"/>
      <c r="G52" s="11"/>
      <c r="H52" s="62">
        <v>14843839</v>
      </c>
      <c r="I52" s="62">
        <v>14843839</v>
      </c>
      <c r="J52" s="16"/>
      <c r="K52" s="16"/>
      <c r="L52" s="62">
        <v>14843839</v>
      </c>
      <c r="M52" s="16"/>
      <c r="N52" s="16"/>
      <c r="O52" s="16"/>
      <c r="P52" s="16"/>
      <c r="Q52" s="16"/>
      <c r="R52" s="16"/>
      <c r="S52" s="16"/>
      <c r="T52" s="16"/>
      <c r="U52" s="16"/>
      <c r="V52" s="16"/>
      <c r="W52" s="16"/>
    </row>
  </sheetData>
  <mergeCells count="30">
    <mergeCell ref="A2:W2"/>
    <mergeCell ref="A3:G3"/>
    <mergeCell ref="I4:W4"/>
    <mergeCell ref="I5:M5"/>
    <mergeCell ref="N5:P5"/>
    <mergeCell ref="R5:W5"/>
    <mergeCell ref="A52:G52"/>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outlinePr summaryRight="0"/>
  </sheetPr>
  <dimension ref="A1:W20"/>
  <sheetViews>
    <sheetView showZeros="0" zoomScale="76" zoomScaleNormal="76" workbookViewId="0">
      <selection activeCell="G39" sqref="G39"/>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228</v>
      </c>
    </row>
    <row r="2" ht="45" customHeight="1" spans="1:23">
      <c r="A2" s="3" t="s">
        <v>229</v>
      </c>
      <c r="B2" s="3"/>
      <c r="C2" s="3"/>
      <c r="D2" s="3"/>
      <c r="E2" s="3"/>
      <c r="F2" s="3"/>
      <c r="G2" s="3"/>
      <c r="H2" s="3"/>
      <c r="I2" s="3"/>
      <c r="J2" s="3"/>
      <c r="K2" s="3"/>
      <c r="L2" s="3"/>
      <c r="M2" s="3"/>
      <c r="N2" s="57"/>
      <c r="O2" s="57"/>
      <c r="P2" s="57"/>
      <c r="Q2" s="57"/>
      <c r="R2" s="57"/>
      <c r="S2" s="57"/>
      <c r="T2" s="57"/>
      <c r="U2" s="57"/>
      <c r="V2" s="57"/>
      <c r="W2" s="57"/>
    </row>
    <row r="3" ht="18.75" customHeight="1" spans="1:23">
      <c r="A3" s="4" t="s">
        <v>2</v>
      </c>
      <c r="B3" s="4"/>
      <c r="C3" s="4"/>
      <c r="D3" s="4"/>
      <c r="E3" s="4"/>
      <c r="F3" s="4"/>
      <c r="G3" s="4"/>
      <c r="H3" s="4"/>
      <c r="I3" s="58"/>
      <c r="J3" s="58"/>
      <c r="K3" s="58"/>
      <c r="L3" s="58"/>
      <c r="M3" s="58"/>
      <c r="N3" s="5"/>
      <c r="O3" s="5"/>
      <c r="P3" s="5"/>
      <c r="Q3" s="5"/>
      <c r="R3" s="5"/>
      <c r="S3" s="5"/>
      <c r="T3" s="5"/>
      <c r="U3" s="5"/>
      <c r="V3" s="5"/>
      <c r="W3" s="5" t="s">
        <v>30</v>
      </c>
    </row>
    <row r="4" ht="18.75" customHeight="1" spans="1:23">
      <c r="A4" s="12" t="s">
        <v>230</v>
      </c>
      <c r="B4" s="12" t="s">
        <v>161</v>
      </c>
      <c r="C4" s="12" t="s">
        <v>162</v>
      </c>
      <c r="D4" s="12" t="s">
        <v>231</v>
      </c>
      <c r="E4" s="12" t="s">
        <v>163</v>
      </c>
      <c r="F4" s="12" t="s">
        <v>164</v>
      </c>
      <c r="G4" s="12" t="s">
        <v>232</v>
      </c>
      <c r="H4" s="12" t="s">
        <v>166</v>
      </c>
      <c r="I4" s="48" t="s">
        <v>33</v>
      </c>
      <c r="J4" s="48" t="s">
        <v>233</v>
      </c>
      <c r="K4" s="12"/>
      <c r="L4" s="12"/>
      <c r="M4" s="12"/>
      <c r="N4" s="12" t="s">
        <v>168</v>
      </c>
      <c r="O4" s="12"/>
      <c r="P4" s="12"/>
      <c r="Q4" s="12" t="s">
        <v>39</v>
      </c>
      <c r="R4" s="12" t="s">
        <v>62</v>
      </c>
      <c r="S4" s="12"/>
      <c r="T4" s="12"/>
      <c r="U4" s="12"/>
      <c r="V4" s="12"/>
      <c r="W4" s="12"/>
    </row>
    <row r="5" ht="18.75" customHeight="1" spans="1:23">
      <c r="A5" s="12"/>
      <c r="B5" s="12"/>
      <c r="C5" s="12"/>
      <c r="D5" s="12"/>
      <c r="E5" s="12"/>
      <c r="F5" s="12"/>
      <c r="G5" s="12"/>
      <c r="H5" s="12"/>
      <c r="I5" s="48" t="s">
        <v>169</v>
      </c>
      <c r="J5" s="48" t="s">
        <v>36</v>
      </c>
      <c r="K5" s="12"/>
      <c r="L5" s="12" t="s">
        <v>37</v>
      </c>
      <c r="M5" s="12" t="s">
        <v>38</v>
      </c>
      <c r="N5" s="12" t="s">
        <v>36</v>
      </c>
      <c r="O5" s="12" t="s">
        <v>37</v>
      </c>
      <c r="P5" s="12" t="s">
        <v>38</v>
      </c>
      <c r="Q5" s="12" t="s">
        <v>39</v>
      </c>
      <c r="R5" s="12" t="s">
        <v>35</v>
      </c>
      <c r="S5" s="12" t="s">
        <v>42</v>
      </c>
      <c r="T5" s="12" t="s">
        <v>43</v>
      </c>
      <c r="U5" s="12" t="s">
        <v>44</v>
      </c>
      <c r="V5" s="12" t="s">
        <v>45</v>
      </c>
      <c r="W5" s="12" t="s">
        <v>46</v>
      </c>
    </row>
    <row r="6" ht="18.75" customHeight="1" spans="1:23">
      <c r="A6" s="12"/>
      <c r="B6" s="12"/>
      <c r="C6" s="12"/>
      <c r="D6" s="12"/>
      <c r="E6" s="12"/>
      <c r="F6" s="12"/>
      <c r="G6" s="12"/>
      <c r="H6" s="12"/>
      <c r="I6" s="48"/>
      <c r="J6" s="48" t="s">
        <v>36</v>
      </c>
      <c r="K6" s="12"/>
      <c r="L6" s="12" t="s">
        <v>37</v>
      </c>
      <c r="M6" s="12" t="s">
        <v>38</v>
      </c>
      <c r="N6" s="12" t="s">
        <v>36</v>
      </c>
      <c r="O6" s="12" t="s">
        <v>37</v>
      </c>
      <c r="P6" s="12" t="s">
        <v>38</v>
      </c>
      <c r="Q6" s="12"/>
      <c r="R6" s="12" t="s">
        <v>35</v>
      </c>
      <c r="S6" s="12" t="s">
        <v>42</v>
      </c>
      <c r="T6" s="12" t="s">
        <v>43</v>
      </c>
      <c r="U6" s="12" t="s">
        <v>44</v>
      </c>
      <c r="V6" s="12" t="s">
        <v>45</v>
      </c>
      <c r="W6" s="12" t="s">
        <v>46</v>
      </c>
    </row>
    <row r="7" ht="22.65" customHeight="1" spans="1:23">
      <c r="A7" s="12"/>
      <c r="B7" s="12"/>
      <c r="C7" s="12"/>
      <c r="D7" s="12"/>
      <c r="E7" s="12"/>
      <c r="F7" s="12"/>
      <c r="G7" s="12"/>
      <c r="H7" s="12"/>
      <c r="I7" s="48"/>
      <c r="J7" s="48" t="s">
        <v>35</v>
      </c>
      <c r="K7" s="12" t="s">
        <v>234</v>
      </c>
      <c r="L7" s="12"/>
      <c r="M7" s="12"/>
      <c r="N7" s="12"/>
      <c r="O7" s="12"/>
      <c r="P7" s="12"/>
      <c r="Q7" s="12"/>
      <c r="R7" s="12"/>
      <c r="S7" s="12"/>
      <c r="T7" s="12"/>
      <c r="U7" s="12"/>
      <c r="V7" s="12"/>
      <c r="W7" s="12"/>
    </row>
    <row r="8" ht="18.75" customHeight="1" spans="1:23">
      <c r="A8" s="13" t="s">
        <v>47</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59" t="s">
        <v>235</v>
      </c>
      <c r="B9" s="60" t="s">
        <v>236</v>
      </c>
      <c r="C9" s="59" t="s">
        <v>237</v>
      </c>
      <c r="D9" s="59" t="s">
        <v>56</v>
      </c>
      <c r="E9" s="59">
        <v>2149999</v>
      </c>
      <c r="F9" s="8" t="s">
        <v>118</v>
      </c>
      <c r="G9" s="59">
        <v>30299</v>
      </c>
      <c r="H9" s="8" t="s">
        <v>201</v>
      </c>
      <c r="I9" s="61">
        <v>1020000</v>
      </c>
      <c r="J9" s="61">
        <v>1020000</v>
      </c>
      <c r="K9" s="61">
        <v>1020000</v>
      </c>
      <c r="L9" s="10"/>
      <c r="M9" s="10"/>
      <c r="N9" s="10"/>
      <c r="O9" s="10"/>
      <c r="P9" s="10"/>
      <c r="Q9" s="10"/>
      <c r="R9" s="10"/>
      <c r="S9" s="10"/>
      <c r="T9" s="10"/>
      <c r="U9" s="10"/>
      <c r="V9" s="10"/>
      <c r="W9" s="10"/>
    </row>
    <row r="10" ht="18.75" customHeight="1" spans="1:23">
      <c r="A10" s="59" t="s">
        <v>235</v>
      </c>
      <c r="B10" s="60" t="s">
        <v>238</v>
      </c>
      <c r="C10" s="59" t="s">
        <v>239</v>
      </c>
      <c r="D10" s="59" t="s">
        <v>56</v>
      </c>
      <c r="E10" s="59">
        <v>2140199</v>
      </c>
      <c r="F10" s="8" t="s">
        <v>116</v>
      </c>
      <c r="G10" s="59">
        <v>31002</v>
      </c>
      <c r="H10" s="8" t="s">
        <v>240</v>
      </c>
      <c r="I10" s="61">
        <v>2800</v>
      </c>
      <c r="J10" s="61">
        <v>2800</v>
      </c>
      <c r="K10" s="61">
        <v>2800</v>
      </c>
      <c r="L10" s="10"/>
      <c r="M10" s="10"/>
      <c r="N10" s="10"/>
      <c r="O10" s="10"/>
      <c r="P10" s="10"/>
      <c r="Q10" s="10"/>
      <c r="R10" s="10"/>
      <c r="S10" s="10"/>
      <c r="T10" s="10"/>
      <c r="U10" s="10"/>
      <c r="V10" s="10"/>
      <c r="W10" s="10"/>
    </row>
    <row r="11" ht="18.75" customHeight="1" spans="1:23">
      <c r="A11" s="59" t="s">
        <v>235</v>
      </c>
      <c r="B11" s="60" t="s">
        <v>238</v>
      </c>
      <c r="C11" s="59" t="s">
        <v>239</v>
      </c>
      <c r="D11" s="59" t="s">
        <v>56</v>
      </c>
      <c r="E11" s="59">
        <v>2140199</v>
      </c>
      <c r="F11" s="8" t="s">
        <v>116</v>
      </c>
      <c r="G11" s="59">
        <v>30218</v>
      </c>
      <c r="H11" s="8" t="s">
        <v>241</v>
      </c>
      <c r="I11" s="61">
        <v>3480</v>
      </c>
      <c r="J11" s="61">
        <v>3480</v>
      </c>
      <c r="K11" s="61">
        <v>3480</v>
      </c>
      <c r="L11" s="10"/>
      <c r="M11" s="10"/>
      <c r="N11" s="10"/>
      <c r="O11" s="10"/>
      <c r="P11" s="10"/>
      <c r="Q11" s="10"/>
      <c r="R11" s="10"/>
      <c r="S11" s="10"/>
      <c r="T11" s="10"/>
      <c r="U11" s="10"/>
      <c r="V11" s="10"/>
      <c r="W11" s="10"/>
    </row>
    <row r="12" ht="18.75" customHeight="1" spans="1:23">
      <c r="A12" s="59" t="s">
        <v>235</v>
      </c>
      <c r="B12" s="60" t="s">
        <v>238</v>
      </c>
      <c r="C12" s="59" t="s">
        <v>239</v>
      </c>
      <c r="D12" s="59" t="s">
        <v>56</v>
      </c>
      <c r="E12" s="59">
        <v>2140199</v>
      </c>
      <c r="F12" s="8" t="s">
        <v>116</v>
      </c>
      <c r="G12" s="59">
        <v>30226</v>
      </c>
      <c r="H12" s="8" t="s">
        <v>242</v>
      </c>
      <c r="I12" s="61">
        <v>137660</v>
      </c>
      <c r="J12" s="61">
        <v>137660</v>
      </c>
      <c r="K12" s="61">
        <v>137660</v>
      </c>
      <c r="L12" s="10"/>
      <c r="M12" s="10"/>
      <c r="N12" s="10"/>
      <c r="O12" s="10"/>
      <c r="P12" s="10"/>
      <c r="Q12" s="10"/>
      <c r="R12" s="10"/>
      <c r="S12" s="10"/>
      <c r="T12" s="10"/>
      <c r="U12" s="10"/>
      <c r="V12" s="10"/>
      <c r="W12" s="10"/>
    </row>
    <row r="13" ht="18.75" customHeight="1" spans="1:23">
      <c r="A13" s="59" t="s">
        <v>235</v>
      </c>
      <c r="B13" s="60" t="s">
        <v>238</v>
      </c>
      <c r="C13" s="59" t="s">
        <v>239</v>
      </c>
      <c r="D13" s="59" t="s">
        <v>56</v>
      </c>
      <c r="E13" s="59">
        <v>2140199</v>
      </c>
      <c r="F13" s="8" t="s">
        <v>116</v>
      </c>
      <c r="G13" s="59">
        <v>30213</v>
      </c>
      <c r="H13" s="8" t="s">
        <v>243</v>
      </c>
      <c r="I13" s="61">
        <v>56060</v>
      </c>
      <c r="J13" s="61">
        <v>56060</v>
      </c>
      <c r="K13" s="61">
        <v>56060</v>
      </c>
      <c r="L13" s="10"/>
      <c r="M13" s="10"/>
      <c r="N13" s="10"/>
      <c r="O13" s="10"/>
      <c r="P13" s="10"/>
      <c r="Q13" s="10"/>
      <c r="R13" s="10"/>
      <c r="S13" s="10"/>
      <c r="T13" s="10"/>
      <c r="U13" s="10"/>
      <c r="V13" s="10"/>
      <c r="W13" s="10"/>
    </row>
    <row r="14" ht="18.75" customHeight="1" spans="1:23">
      <c r="A14" s="59" t="s">
        <v>235</v>
      </c>
      <c r="B14" s="60" t="s">
        <v>244</v>
      </c>
      <c r="C14" s="59" t="s">
        <v>245</v>
      </c>
      <c r="D14" s="59" t="s">
        <v>56</v>
      </c>
      <c r="E14" s="59">
        <v>2140199</v>
      </c>
      <c r="F14" s="8" t="s">
        <v>116</v>
      </c>
      <c r="G14" s="59">
        <v>31204</v>
      </c>
      <c r="H14" s="8" t="s">
        <v>246</v>
      </c>
      <c r="I14" s="61">
        <v>1157830.22</v>
      </c>
      <c r="J14" s="61">
        <v>1157830.22</v>
      </c>
      <c r="K14" s="61">
        <v>1157830.22</v>
      </c>
      <c r="L14" s="10"/>
      <c r="M14" s="10"/>
      <c r="N14" s="10"/>
      <c r="O14" s="10"/>
      <c r="P14" s="10"/>
      <c r="Q14" s="10"/>
      <c r="R14" s="10"/>
      <c r="S14" s="10"/>
      <c r="T14" s="10"/>
      <c r="U14" s="10"/>
      <c r="V14" s="10"/>
      <c r="W14" s="10"/>
    </row>
    <row r="15" ht="18.75" customHeight="1" spans="1:23">
      <c r="A15" s="59" t="s">
        <v>235</v>
      </c>
      <c r="B15" s="60" t="s">
        <v>247</v>
      </c>
      <c r="C15" s="59" t="s">
        <v>248</v>
      </c>
      <c r="D15" s="59" t="s">
        <v>56</v>
      </c>
      <c r="E15" s="59">
        <v>2013699</v>
      </c>
      <c r="F15" s="8" t="s">
        <v>78</v>
      </c>
      <c r="G15" s="59">
        <v>30239</v>
      </c>
      <c r="H15" s="8" t="s">
        <v>249</v>
      </c>
      <c r="I15" s="61">
        <v>3000</v>
      </c>
      <c r="J15" s="61">
        <v>3000</v>
      </c>
      <c r="K15" s="61">
        <v>3000</v>
      </c>
      <c r="L15" s="10"/>
      <c r="M15" s="10"/>
      <c r="N15" s="10"/>
      <c r="O15" s="10"/>
      <c r="P15" s="10"/>
      <c r="Q15" s="10"/>
      <c r="R15" s="10"/>
      <c r="S15" s="10"/>
      <c r="T15" s="10"/>
      <c r="U15" s="10"/>
      <c r="V15" s="10"/>
      <c r="W15" s="10"/>
    </row>
    <row r="16" ht="18.75" customHeight="1" spans="1:23">
      <c r="A16" s="59" t="s">
        <v>235</v>
      </c>
      <c r="B16" s="60" t="s">
        <v>247</v>
      </c>
      <c r="C16" s="59" t="s">
        <v>248</v>
      </c>
      <c r="D16" s="59" t="s">
        <v>56</v>
      </c>
      <c r="E16" s="59">
        <v>2013299</v>
      </c>
      <c r="F16" s="8" t="s">
        <v>76</v>
      </c>
      <c r="G16" s="59">
        <v>30305</v>
      </c>
      <c r="H16" s="8" t="s">
        <v>250</v>
      </c>
      <c r="I16" s="61">
        <v>3120</v>
      </c>
      <c r="J16" s="61">
        <v>3120</v>
      </c>
      <c r="K16" s="61">
        <v>3120</v>
      </c>
      <c r="L16" s="10"/>
      <c r="M16" s="10"/>
      <c r="N16" s="10"/>
      <c r="O16" s="10"/>
      <c r="P16" s="10"/>
      <c r="Q16" s="10"/>
      <c r="R16" s="10"/>
      <c r="S16" s="10"/>
      <c r="T16" s="10"/>
      <c r="U16" s="10"/>
      <c r="V16" s="10"/>
      <c r="W16" s="10"/>
    </row>
    <row r="17" ht="18.75" customHeight="1" spans="1:23">
      <c r="A17" s="59" t="s">
        <v>235</v>
      </c>
      <c r="B17" s="60" t="s">
        <v>247</v>
      </c>
      <c r="C17" s="59" t="s">
        <v>248</v>
      </c>
      <c r="D17" s="59" t="s">
        <v>56</v>
      </c>
      <c r="E17" s="59">
        <v>2013299</v>
      </c>
      <c r="F17" s="8" t="s">
        <v>76</v>
      </c>
      <c r="G17" s="59">
        <v>30201</v>
      </c>
      <c r="H17" s="8" t="s">
        <v>251</v>
      </c>
      <c r="I17" s="61">
        <v>11000</v>
      </c>
      <c r="J17" s="61">
        <v>11000</v>
      </c>
      <c r="K17" s="61">
        <v>11000</v>
      </c>
      <c r="L17" s="10"/>
      <c r="M17" s="10"/>
      <c r="N17" s="10"/>
      <c r="O17" s="10"/>
      <c r="P17" s="10"/>
      <c r="Q17" s="10"/>
      <c r="R17" s="10"/>
      <c r="S17" s="10"/>
      <c r="T17" s="10"/>
      <c r="U17" s="10"/>
      <c r="V17" s="10"/>
      <c r="W17" s="10"/>
    </row>
    <row r="18" ht="18.75" customHeight="1" spans="1:23">
      <c r="A18" s="59" t="s">
        <v>252</v>
      </c>
      <c r="B18" s="60" t="s">
        <v>253</v>
      </c>
      <c r="C18" s="59" t="s">
        <v>254</v>
      </c>
      <c r="D18" s="59" t="s">
        <v>56</v>
      </c>
      <c r="E18" s="59">
        <v>2080801</v>
      </c>
      <c r="F18" s="8" t="s">
        <v>96</v>
      </c>
      <c r="G18" s="59">
        <v>30305</v>
      </c>
      <c r="H18" s="8" t="s">
        <v>250</v>
      </c>
      <c r="I18" s="61">
        <v>92832</v>
      </c>
      <c r="J18" s="61">
        <v>92832</v>
      </c>
      <c r="K18" s="61">
        <v>92832</v>
      </c>
      <c r="L18" s="10"/>
      <c r="M18" s="10"/>
      <c r="N18" s="10"/>
      <c r="O18" s="10"/>
      <c r="P18" s="10"/>
      <c r="Q18" s="10"/>
      <c r="R18" s="10"/>
      <c r="S18" s="10"/>
      <c r="T18" s="10"/>
      <c r="U18" s="10"/>
      <c r="V18" s="10"/>
      <c r="W18" s="10"/>
    </row>
    <row r="19" ht="18.75" customHeight="1" spans="1:23">
      <c r="A19" s="59" t="s">
        <v>252</v>
      </c>
      <c r="B19" s="60" t="s">
        <v>253</v>
      </c>
      <c r="C19" s="59" t="s">
        <v>254</v>
      </c>
      <c r="D19" s="59" t="s">
        <v>56</v>
      </c>
      <c r="E19" s="59">
        <v>2080801</v>
      </c>
      <c r="F19" s="8" t="s">
        <v>96</v>
      </c>
      <c r="G19" s="59">
        <v>30305</v>
      </c>
      <c r="H19" s="8" t="s">
        <v>250</v>
      </c>
      <c r="I19" s="61">
        <v>34944</v>
      </c>
      <c r="J19" s="61">
        <v>34944</v>
      </c>
      <c r="K19" s="61">
        <v>34944</v>
      </c>
      <c r="L19" s="10"/>
      <c r="M19" s="10"/>
      <c r="N19" s="10"/>
      <c r="O19" s="10"/>
      <c r="P19" s="10"/>
      <c r="Q19" s="10"/>
      <c r="R19" s="10"/>
      <c r="S19" s="10"/>
      <c r="T19" s="10"/>
      <c r="U19" s="10"/>
      <c r="V19" s="10"/>
      <c r="W19" s="10"/>
    </row>
    <row r="20" ht="18.75" customHeight="1" spans="1:23">
      <c r="A20" s="11" t="s">
        <v>33</v>
      </c>
      <c r="B20" s="11"/>
      <c r="C20" s="11"/>
      <c r="D20" s="11"/>
      <c r="E20" s="11"/>
      <c r="F20" s="11"/>
      <c r="G20" s="11"/>
      <c r="H20" s="11"/>
      <c r="I20" s="62">
        <v>2522726.22</v>
      </c>
      <c r="J20" s="62">
        <v>2522726.22</v>
      </c>
      <c r="K20" s="62">
        <v>2522726.22</v>
      </c>
      <c r="L20" s="10"/>
      <c r="M20" s="10"/>
      <c r="N20" s="10"/>
      <c r="O20" s="10"/>
      <c r="P20" s="10"/>
      <c r="Q20" s="10"/>
      <c r="R20" s="10"/>
      <c r="S20" s="10"/>
      <c r="T20" s="10"/>
      <c r="U20" s="10"/>
      <c r="V20" s="10"/>
      <c r="W20" s="10"/>
    </row>
  </sheetData>
  <mergeCells count="28">
    <mergeCell ref="A2:W2"/>
    <mergeCell ref="A3:H3"/>
    <mergeCell ref="J4:M4"/>
    <mergeCell ref="N4:P4"/>
    <mergeCell ref="R4:W4"/>
    <mergeCell ref="A20:H2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outlinePr summaryRight="0"/>
  </sheetPr>
  <dimension ref="A1:J47"/>
  <sheetViews>
    <sheetView showZeros="0" zoomScale="85" zoomScaleNormal="85" topLeftCell="A22" workbookViewId="0">
      <selection activeCell="A3" sqref="A3:J3"/>
    </sheetView>
  </sheetViews>
  <sheetFormatPr defaultColWidth="8.85" defaultRowHeight="15" customHeight="1"/>
  <cols>
    <col min="1" max="1" width="44.4166666666667" customWidth="1"/>
    <col min="2" max="2" width="134.991666666667" customWidth="1"/>
    <col min="3" max="4" width="13.8416666666667" customWidth="1"/>
    <col min="5" max="5" width="26.8416666666667" customWidth="1"/>
    <col min="6" max="8" width="10" customWidth="1"/>
    <col min="9" max="9" width="13.7" customWidth="1"/>
    <col min="10" max="10" width="27.9833333333333" customWidth="1"/>
    <col min="11" max="11" width="32.35" customWidth="1"/>
  </cols>
  <sheetData>
    <row r="1" customHeight="1" spans="1:10">
      <c r="A1" s="19" t="s">
        <v>255</v>
      </c>
      <c r="B1" s="19"/>
      <c r="C1" s="19"/>
      <c r="D1" s="19"/>
      <c r="E1" s="19"/>
      <c r="F1" s="19"/>
      <c r="G1" s="19"/>
      <c r="H1" s="19"/>
      <c r="I1" s="19"/>
      <c r="J1" s="19"/>
    </row>
    <row r="2" ht="45" customHeight="1" spans="1:10">
      <c r="A2" s="28" t="s">
        <v>256</v>
      </c>
      <c r="B2" s="28"/>
      <c r="C2" s="28"/>
      <c r="D2" s="28"/>
      <c r="E2" s="28"/>
      <c r="F2" s="28"/>
      <c r="G2" s="28"/>
      <c r="H2" s="28"/>
      <c r="I2" s="28"/>
      <c r="J2" s="28"/>
    </row>
    <row r="3" ht="20.25" customHeight="1" spans="1:10">
      <c r="A3" s="18" t="s">
        <v>2</v>
      </c>
      <c r="B3" s="18"/>
      <c r="C3" s="18"/>
      <c r="D3" s="18"/>
      <c r="E3" s="18"/>
      <c r="F3" s="18"/>
      <c r="G3" s="18"/>
      <c r="H3" s="18"/>
      <c r="I3" s="18"/>
      <c r="J3" s="18"/>
    </row>
    <row r="4" ht="20.25" customHeight="1" spans="1:10">
      <c r="A4" s="29" t="s">
        <v>257</v>
      </c>
      <c r="B4" s="29" t="s">
        <v>258</v>
      </c>
      <c r="C4" s="29" t="s">
        <v>259</v>
      </c>
      <c r="D4" s="29" t="s">
        <v>260</v>
      </c>
      <c r="E4" s="29" t="s">
        <v>261</v>
      </c>
      <c r="F4" s="29" t="s">
        <v>262</v>
      </c>
      <c r="G4" s="29" t="s">
        <v>263</v>
      </c>
      <c r="H4" s="29" t="s">
        <v>264</v>
      </c>
      <c r="I4" s="29" t="s">
        <v>265</v>
      </c>
      <c r="J4" s="29" t="s">
        <v>266</v>
      </c>
    </row>
    <row r="5" ht="46.5" customHeight="1" spans="1:10">
      <c r="A5" s="29"/>
      <c r="B5" s="29"/>
      <c r="C5" s="29"/>
      <c r="D5" s="29"/>
      <c r="E5" s="29"/>
      <c r="F5" s="29"/>
      <c r="G5" s="29"/>
      <c r="H5" s="29"/>
      <c r="I5" s="29"/>
      <c r="J5" s="29"/>
    </row>
    <row r="6" ht="20.25" customHeight="1" spans="1:10">
      <c r="A6" s="31">
        <v>1</v>
      </c>
      <c r="B6" s="31">
        <v>2</v>
      </c>
      <c r="C6" s="31">
        <v>3</v>
      </c>
      <c r="D6" s="31">
        <v>4</v>
      </c>
      <c r="E6" s="31">
        <v>5</v>
      </c>
      <c r="F6" s="31">
        <v>6</v>
      </c>
      <c r="G6" s="31">
        <v>7</v>
      </c>
      <c r="H6" s="31">
        <v>8</v>
      </c>
      <c r="I6" s="31">
        <v>9</v>
      </c>
      <c r="J6" s="31">
        <v>10</v>
      </c>
    </row>
    <row r="7" ht="20.25" customHeight="1" spans="1:10">
      <c r="A7" s="38" t="s">
        <v>56</v>
      </c>
      <c r="B7" s="22"/>
      <c r="C7" s="38"/>
      <c r="D7" s="51"/>
      <c r="E7" s="36"/>
      <c r="F7" s="36"/>
      <c r="G7" s="36"/>
      <c r="H7" s="36"/>
      <c r="I7" s="36"/>
      <c r="J7" s="36"/>
    </row>
    <row r="8" ht="20.25" customHeight="1" spans="1:10">
      <c r="A8" s="52" t="s">
        <v>237</v>
      </c>
      <c r="B8" s="53" t="s">
        <v>267</v>
      </c>
      <c r="C8" s="40"/>
      <c r="D8" s="40"/>
      <c r="E8" s="36"/>
      <c r="F8" s="36"/>
      <c r="G8" s="36"/>
      <c r="H8" s="36"/>
      <c r="I8" s="36"/>
      <c r="J8" s="36"/>
    </row>
    <row r="9" ht="20.25" customHeight="1" spans="1:10">
      <c r="A9" s="38"/>
      <c r="B9" s="53"/>
      <c r="C9" s="38" t="s">
        <v>268</v>
      </c>
      <c r="D9" s="54" t="s">
        <v>269</v>
      </c>
      <c r="E9" s="55" t="s">
        <v>270</v>
      </c>
      <c r="F9" s="39" t="s">
        <v>271</v>
      </c>
      <c r="G9" s="37" t="s">
        <v>272</v>
      </c>
      <c r="H9" s="39" t="s">
        <v>273</v>
      </c>
      <c r="I9" s="39" t="s">
        <v>274</v>
      </c>
      <c r="J9" s="55" t="s">
        <v>275</v>
      </c>
    </row>
    <row r="10" ht="20.25" customHeight="1" spans="1:10">
      <c r="A10" s="41"/>
      <c r="B10" s="53"/>
      <c r="C10" s="38" t="s">
        <v>268</v>
      </c>
      <c r="D10" s="54" t="s">
        <v>269</v>
      </c>
      <c r="E10" s="55" t="s">
        <v>276</v>
      </c>
      <c r="F10" s="39" t="s">
        <v>271</v>
      </c>
      <c r="G10" s="37" t="s">
        <v>272</v>
      </c>
      <c r="H10" s="39" t="s">
        <v>273</v>
      </c>
      <c r="I10" s="39" t="s">
        <v>274</v>
      </c>
      <c r="J10" s="55" t="s">
        <v>277</v>
      </c>
    </row>
    <row r="11" ht="20.25" customHeight="1" spans="1:10">
      <c r="A11" s="41"/>
      <c r="B11" s="53"/>
      <c r="C11" s="38" t="s">
        <v>268</v>
      </c>
      <c r="D11" s="54" t="s">
        <v>278</v>
      </c>
      <c r="E11" s="55" t="s">
        <v>279</v>
      </c>
      <c r="F11" s="39" t="s">
        <v>271</v>
      </c>
      <c r="G11" s="37" t="s">
        <v>280</v>
      </c>
      <c r="H11" s="39" t="s">
        <v>281</v>
      </c>
      <c r="I11" s="39" t="s">
        <v>274</v>
      </c>
      <c r="J11" s="55" t="s">
        <v>282</v>
      </c>
    </row>
    <row r="12" ht="20.25" customHeight="1" spans="1:10">
      <c r="A12" s="41"/>
      <c r="B12" s="53"/>
      <c r="C12" s="38" t="s">
        <v>283</v>
      </c>
      <c r="D12" s="54" t="s">
        <v>284</v>
      </c>
      <c r="E12" s="55" t="s">
        <v>285</v>
      </c>
      <c r="F12" s="39" t="s">
        <v>271</v>
      </c>
      <c r="G12" s="37" t="s">
        <v>286</v>
      </c>
      <c r="H12" s="39"/>
      <c r="I12" s="39" t="s">
        <v>287</v>
      </c>
      <c r="J12" s="55" t="s">
        <v>288</v>
      </c>
    </row>
    <row r="13" ht="20.25" customHeight="1" spans="1:10">
      <c r="A13" s="41"/>
      <c r="B13" s="53"/>
      <c r="C13" s="38" t="s">
        <v>283</v>
      </c>
      <c r="D13" s="54" t="s">
        <v>284</v>
      </c>
      <c r="E13" s="55" t="s">
        <v>289</v>
      </c>
      <c r="F13" s="39" t="s">
        <v>271</v>
      </c>
      <c r="G13" s="37" t="s">
        <v>286</v>
      </c>
      <c r="H13" s="39"/>
      <c r="I13" s="39" t="s">
        <v>287</v>
      </c>
      <c r="J13" s="55" t="s">
        <v>288</v>
      </c>
    </row>
    <row r="14" ht="20.25" customHeight="1" spans="1:10">
      <c r="A14" s="41"/>
      <c r="B14" s="53"/>
      <c r="C14" s="38" t="s">
        <v>290</v>
      </c>
      <c r="D14" s="54" t="s">
        <v>291</v>
      </c>
      <c r="E14" s="55" t="s">
        <v>292</v>
      </c>
      <c r="F14" s="39" t="s">
        <v>293</v>
      </c>
      <c r="G14" s="37" t="s">
        <v>294</v>
      </c>
      <c r="H14" s="39" t="s">
        <v>273</v>
      </c>
      <c r="I14" s="39" t="s">
        <v>274</v>
      </c>
      <c r="J14" s="55" t="s">
        <v>295</v>
      </c>
    </row>
    <row r="15" ht="20.25" customHeight="1" spans="1:10">
      <c r="A15" s="41"/>
      <c r="B15" s="53"/>
      <c r="C15" s="38" t="s">
        <v>290</v>
      </c>
      <c r="D15" s="54" t="s">
        <v>291</v>
      </c>
      <c r="E15" s="55" t="s">
        <v>296</v>
      </c>
      <c r="F15" s="39" t="s">
        <v>293</v>
      </c>
      <c r="G15" s="37" t="s">
        <v>294</v>
      </c>
      <c r="H15" s="39" t="s">
        <v>273</v>
      </c>
      <c r="I15" s="39" t="s">
        <v>274</v>
      </c>
      <c r="J15" s="55" t="s">
        <v>297</v>
      </c>
    </row>
    <row r="16" ht="20.25" customHeight="1" spans="1:10">
      <c r="A16" s="52" t="s">
        <v>239</v>
      </c>
      <c r="B16" s="53" t="s">
        <v>298</v>
      </c>
      <c r="C16" s="41"/>
      <c r="D16" s="41"/>
      <c r="E16" s="41"/>
      <c r="F16" s="41"/>
      <c r="G16" s="41"/>
      <c r="H16" s="41"/>
      <c r="I16" s="41"/>
      <c r="J16" s="41"/>
    </row>
    <row r="17" ht="20.25" customHeight="1" spans="1:10">
      <c r="A17" s="41"/>
      <c r="B17" s="53"/>
      <c r="C17" s="38" t="s">
        <v>268</v>
      </c>
      <c r="D17" s="54" t="s">
        <v>299</v>
      </c>
      <c r="E17" s="55" t="s">
        <v>300</v>
      </c>
      <c r="F17" s="39" t="s">
        <v>271</v>
      </c>
      <c r="G17" s="37" t="s">
        <v>50</v>
      </c>
      <c r="H17" s="39" t="s">
        <v>301</v>
      </c>
      <c r="I17" s="39" t="s">
        <v>274</v>
      </c>
      <c r="J17" s="55" t="s">
        <v>302</v>
      </c>
    </row>
    <row r="18" ht="20.25" customHeight="1" spans="1:10">
      <c r="A18" s="41"/>
      <c r="B18" s="53"/>
      <c r="C18" s="38" t="s">
        <v>268</v>
      </c>
      <c r="D18" s="54" t="s">
        <v>299</v>
      </c>
      <c r="E18" s="55" t="s">
        <v>303</v>
      </c>
      <c r="F18" s="39" t="s">
        <v>271</v>
      </c>
      <c r="G18" s="37" t="s">
        <v>48</v>
      </c>
      <c r="H18" s="39" t="s">
        <v>304</v>
      </c>
      <c r="I18" s="39" t="s">
        <v>274</v>
      </c>
      <c r="J18" s="55" t="s">
        <v>305</v>
      </c>
    </row>
    <row r="19" ht="20.25" customHeight="1" spans="1:10">
      <c r="A19" s="41"/>
      <c r="B19" s="53"/>
      <c r="C19" s="38" t="s">
        <v>268</v>
      </c>
      <c r="D19" s="54" t="s">
        <v>299</v>
      </c>
      <c r="E19" s="55" t="s">
        <v>306</v>
      </c>
      <c r="F19" s="39" t="s">
        <v>271</v>
      </c>
      <c r="G19" s="37" t="s">
        <v>52</v>
      </c>
      <c r="H19" s="39" t="s">
        <v>304</v>
      </c>
      <c r="I19" s="39" t="s">
        <v>274</v>
      </c>
      <c r="J19" s="55" t="s">
        <v>307</v>
      </c>
    </row>
    <row r="20" ht="20.25" customHeight="1" spans="1:10">
      <c r="A20" s="41"/>
      <c r="B20" s="53"/>
      <c r="C20" s="38" t="s">
        <v>268</v>
      </c>
      <c r="D20" s="54" t="s">
        <v>299</v>
      </c>
      <c r="E20" s="55" t="s">
        <v>308</v>
      </c>
      <c r="F20" s="39" t="s">
        <v>271</v>
      </c>
      <c r="G20" s="37" t="s">
        <v>309</v>
      </c>
      <c r="H20" s="39" t="s">
        <v>310</v>
      </c>
      <c r="I20" s="39" t="s">
        <v>274</v>
      </c>
      <c r="J20" s="55" t="s">
        <v>311</v>
      </c>
    </row>
    <row r="21" ht="20.25" customHeight="1" spans="1:10">
      <c r="A21" s="41"/>
      <c r="B21" s="53"/>
      <c r="C21" s="38" t="s">
        <v>268</v>
      </c>
      <c r="D21" s="54" t="s">
        <v>299</v>
      </c>
      <c r="E21" s="55" t="s">
        <v>312</v>
      </c>
      <c r="F21" s="39" t="s">
        <v>271</v>
      </c>
      <c r="G21" s="37" t="s">
        <v>48</v>
      </c>
      <c r="H21" s="39" t="s">
        <v>313</v>
      </c>
      <c r="I21" s="39" t="s">
        <v>274</v>
      </c>
      <c r="J21" s="55" t="s">
        <v>314</v>
      </c>
    </row>
    <row r="22" ht="20.25" customHeight="1" spans="1:10">
      <c r="A22" s="41"/>
      <c r="B22" s="53"/>
      <c r="C22" s="38" t="s">
        <v>268</v>
      </c>
      <c r="D22" s="54" t="s">
        <v>269</v>
      </c>
      <c r="E22" s="55" t="s">
        <v>315</v>
      </c>
      <c r="F22" s="39" t="s">
        <v>271</v>
      </c>
      <c r="G22" s="37" t="s">
        <v>272</v>
      </c>
      <c r="H22" s="39" t="s">
        <v>273</v>
      </c>
      <c r="I22" s="39" t="s">
        <v>274</v>
      </c>
      <c r="J22" s="55" t="s">
        <v>316</v>
      </c>
    </row>
    <row r="23" ht="20.25" customHeight="1" spans="1:10">
      <c r="A23" s="41"/>
      <c r="B23" s="53"/>
      <c r="C23" s="38" t="s">
        <v>268</v>
      </c>
      <c r="D23" s="54" t="s">
        <v>278</v>
      </c>
      <c r="E23" s="55" t="s">
        <v>317</v>
      </c>
      <c r="F23" s="39" t="s">
        <v>271</v>
      </c>
      <c r="G23" s="37" t="s">
        <v>318</v>
      </c>
      <c r="H23" s="39" t="s">
        <v>281</v>
      </c>
      <c r="I23" s="39" t="s">
        <v>274</v>
      </c>
      <c r="J23" s="55" t="s">
        <v>319</v>
      </c>
    </row>
    <row r="24" ht="20.25" customHeight="1" spans="1:10">
      <c r="A24" s="41"/>
      <c r="B24" s="53"/>
      <c r="C24" s="38" t="s">
        <v>283</v>
      </c>
      <c r="D24" s="54" t="s">
        <v>284</v>
      </c>
      <c r="E24" s="55" t="s">
        <v>320</v>
      </c>
      <c r="F24" s="39" t="s">
        <v>271</v>
      </c>
      <c r="G24" s="37" t="s">
        <v>321</v>
      </c>
      <c r="H24" s="39"/>
      <c r="I24" s="39" t="s">
        <v>287</v>
      </c>
      <c r="J24" s="55" t="s">
        <v>322</v>
      </c>
    </row>
    <row r="25" ht="20.25" customHeight="1" spans="1:10">
      <c r="A25" s="41"/>
      <c r="B25" s="53"/>
      <c r="C25" s="38" t="s">
        <v>290</v>
      </c>
      <c r="D25" s="54" t="s">
        <v>291</v>
      </c>
      <c r="E25" s="55" t="s">
        <v>291</v>
      </c>
      <c r="F25" s="39" t="s">
        <v>293</v>
      </c>
      <c r="G25" s="37" t="s">
        <v>323</v>
      </c>
      <c r="H25" s="39" t="s">
        <v>273</v>
      </c>
      <c r="I25" s="39" t="s">
        <v>274</v>
      </c>
      <c r="J25" s="55" t="s">
        <v>324</v>
      </c>
    </row>
    <row r="26" ht="20.25" customHeight="1" spans="1:10">
      <c r="A26" s="52" t="s">
        <v>245</v>
      </c>
      <c r="B26" s="53" t="s">
        <v>325</v>
      </c>
      <c r="C26" s="41"/>
      <c r="D26" s="41"/>
      <c r="E26" s="41"/>
      <c r="F26" s="41"/>
      <c r="G26" s="41"/>
      <c r="H26" s="41"/>
      <c r="I26" s="41"/>
      <c r="J26" s="41"/>
    </row>
    <row r="27" ht="20.25" customHeight="1" spans="1:10">
      <c r="A27" s="41"/>
      <c r="B27" s="53"/>
      <c r="C27" s="38" t="s">
        <v>268</v>
      </c>
      <c r="D27" s="54" t="s">
        <v>299</v>
      </c>
      <c r="E27" s="55" t="s">
        <v>326</v>
      </c>
      <c r="F27" s="39" t="s">
        <v>271</v>
      </c>
      <c r="G27" s="37" t="s">
        <v>327</v>
      </c>
      <c r="H27" s="39" t="s">
        <v>328</v>
      </c>
      <c r="I27" s="39" t="s">
        <v>274</v>
      </c>
      <c r="J27" s="55" t="s">
        <v>329</v>
      </c>
    </row>
    <row r="28" ht="20.25" customHeight="1" spans="1:10">
      <c r="A28" s="41"/>
      <c r="B28" s="53"/>
      <c r="C28" s="38" t="s">
        <v>268</v>
      </c>
      <c r="D28" s="54" t="s">
        <v>299</v>
      </c>
      <c r="E28" s="55" t="s">
        <v>330</v>
      </c>
      <c r="F28" s="39" t="s">
        <v>271</v>
      </c>
      <c r="G28" s="37" t="s">
        <v>331</v>
      </c>
      <c r="H28" s="39" t="s">
        <v>332</v>
      </c>
      <c r="I28" s="39" t="s">
        <v>274</v>
      </c>
      <c r="J28" s="55" t="s">
        <v>333</v>
      </c>
    </row>
    <row r="29" ht="20.25" customHeight="1" spans="1:10">
      <c r="A29" s="41"/>
      <c r="B29" s="53"/>
      <c r="C29" s="38" t="s">
        <v>268</v>
      </c>
      <c r="D29" s="54" t="s">
        <v>269</v>
      </c>
      <c r="E29" s="55" t="s">
        <v>334</v>
      </c>
      <c r="F29" s="39" t="s">
        <v>271</v>
      </c>
      <c r="G29" s="37" t="s">
        <v>272</v>
      </c>
      <c r="H29" s="39" t="s">
        <v>273</v>
      </c>
      <c r="I29" s="39" t="s">
        <v>274</v>
      </c>
      <c r="J29" s="55" t="s">
        <v>335</v>
      </c>
    </row>
    <row r="30" ht="20.25" customHeight="1" spans="1:10">
      <c r="A30" s="41"/>
      <c r="B30" s="53"/>
      <c r="C30" s="38" t="s">
        <v>268</v>
      </c>
      <c r="D30" s="54" t="s">
        <v>278</v>
      </c>
      <c r="E30" s="55" t="s">
        <v>336</v>
      </c>
      <c r="F30" s="39" t="s">
        <v>337</v>
      </c>
      <c r="G30" s="37" t="s">
        <v>338</v>
      </c>
      <c r="H30" s="39" t="s">
        <v>339</v>
      </c>
      <c r="I30" s="39" t="s">
        <v>274</v>
      </c>
      <c r="J30" s="55" t="s">
        <v>340</v>
      </c>
    </row>
    <row r="31" ht="20.25" customHeight="1" spans="1:10">
      <c r="A31" s="41"/>
      <c r="B31" s="53"/>
      <c r="C31" s="38" t="s">
        <v>283</v>
      </c>
      <c r="D31" s="54" t="s">
        <v>284</v>
      </c>
      <c r="E31" s="55" t="s">
        <v>341</v>
      </c>
      <c r="F31" s="39" t="s">
        <v>271</v>
      </c>
      <c r="G31" s="37" t="s">
        <v>342</v>
      </c>
      <c r="H31" s="39"/>
      <c r="I31" s="39" t="s">
        <v>287</v>
      </c>
      <c r="J31" s="55" t="s">
        <v>343</v>
      </c>
    </row>
    <row r="32" ht="20.25" customHeight="1" spans="1:10">
      <c r="A32" s="41"/>
      <c r="B32" s="53"/>
      <c r="C32" s="38" t="s">
        <v>283</v>
      </c>
      <c r="D32" s="54" t="s">
        <v>284</v>
      </c>
      <c r="E32" s="55" t="s">
        <v>289</v>
      </c>
      <c r="F32" s="39" t="s">
        <v>271</v>
      </c>
      <c r="G32" s="37" t="s">
        <v>286</v>
      </c>
      <c r="H32" s="39"/>
      <c r="I32" s="39" t="s">
        <v>287</v>
      </c>
      <c r="J32" s="55" t="s">
        <v>344</v>
      </c>
    </row>
    <row r="33" ht="20.25" customHeight="1" spans="1:10">
      <c r="A33" s="41"/>
      <c r="B33" s="53"/>
      <c r="C33" s="38" t="s">
        <v>290</v>
      </c>
      <c r="D33" s="54" t="s">
        <v>291</v>
      </c>
      <c r="E33" s="55" t="s">
        <v>345</v>
      </c>
      <c r="F33" s="39" t="s">
        <v>293</v>
      </c>
      <c r="G33" s="37" t="s">
        <v>294</v>
      </c>
      <c r="H33" s="39" t="s">
        <v>273</v>
      </c>
      <c r="I33" s="39" t="s">
        <v>274</v>
      </c>
      <c r="J33" s="55" t="s">
        <v>346</v>
      </c>
    </row>
    <row r="34" ht="20.25" customHeight="1" spans="1:10">
      <c r="A34" s="52" t="s">
        <v>248</v>
      </c>
      <c r="B34" s="56" t="s">
        <v>347</v>
      </c>
      <c r="C34" s="41"/>
      <c r="D34" s="41"/>
      <c r="E34" s="41"/>
      <c r="F34" s="41"/>
      <c r="G34" s="41"/>
      <c r="H34" s="41"/>
      <c r="I34" s="41"/>
      <c r="J34" s="41"/>
    </row>
    <row r="35" ht="20.25" customHeight="1" spans="1:10">
      <c r="A35" s="41"/>
      <c r="B35" s="56"/>
      <c r="C35" s="38" t="s">
        <v>268</v>
      </c>
      <c r="D35" s="54" t="s">
        <v>299</v>
      </c>
      <c r="E35" s="55" t="s">
        <v>348</v>
      </c>
      <c r="F35" s="39" t="s">
        <v>271</v>
      </c>
      <c r="G35" s="37" t="s">
        <v>349</v>
      </c>
      <c r="H35" s="39" t="s">
        <v>350</v>
      </c>
      <c r="I35" s="39" t="s">
        <v>274</v>
      </c>
      <c r="J35" s="55" t="s">
        <v>351</v>
      </c>
    </row>
    <row r="36" ht="20.25" customHeight="1" spans="1:10">
      <c r="A36" s="41"/>
      <c r="B36" s="56"/>
      <c r="C36" s="38" t="s">
        <v>268</v>
      </c>
      <c r="D36" s="54" t="s">
        <v>299</v>
      </c>
      <c r="E36" s="55" t="s">
        <v>352</v>
      </c>
      <c r="F36" s="39" t="s">
        <v>271</v>
      </c>
      <c r="G36" s="37" t="s">
        <v>353</v>
      </c>
      <c r="H36" s="39" t="s">
        <v>301</v>
      </c>
      <c r="I36" s="39" t="s">
        <v>274</v>
      </c>
      <c r="J36" s="55" t="s">
        <v>354</v>
      </c>
    </row>
    <row r="37" ht="20.25" customHeight="1" spans="1:10">
      <c r="A37" s="41"/>
      <c r="B37" s="56"/>
      <c r="C37" s="38" t="s">
        <v>268</v>
      </c>
      <c r="D37" s="54" t="s">
        <v>299</v>
      </c>
      <c r="E37" s="55" t="s">
        <v>355</v>
      </c>
      <c r="F37" s="39" t="s">
        <v>271</v>
      </c>
      <c r="G37" s="37" t="s">
        <v>356</v>
      </c>
      <c r="H37" s="39" t="s">
        <v>301</v>
      </c>
      <c r="I37" s="39" t="s">
        <v>274</v>
      </c>
      <c r="J37" s="55" t="s">
        <v>357</v>
      </c>
    </row>
    <row r="38" ht="20.25" customHeight="1" spans="1:10">
      <c r="A38" s="41"/>
      <c r="B38" s="56"/>
      <c r="C38" s="38" t="s">
        <v>268</v>
      </c>
      <c r="D38" s="54" t="s">
        <v>269</v>
      </c>
      <c r="E38" s="55" t="s">
        <v>358</v>
      </c>
      <c r="F38" s="39" t="s">
        <v>293</v>
      </c>
      <c r="G38" s="37" t="s">
        <v>294</v>
      </c>
      <c r="H38" s="39" t="s">
        <v>273</v>
      </c>
      <c r="I38" s="39" t="s">
        <v>274</v>
      </c>
      <c r="J38" s="55" t="s">
        <v>359</v>
      </c>
    </row>
    <row r="39" ht="20.25" customHeight="1" spans="1:10">
      <c r="A39" s="41"/>
      <c r="B39" s="56"/>
      <c r="C39" s="38" t="s">
        <v>268</v>
      </c>
      <c r="D39" s="54" t="s">
        <v>278</v>
      </c>
      <c r="E39" s="55" t="s">
        <v>360</v>
      </c>
      <c r="F39" s="39" t="s">
        <v>271</v>
      </c>
      <c r="G39" s="37" t="s">
        <v>272</v>
      </c>
      <c r="H39" s="39" t="s">
        <v>273</v>
      </c>
      <c r="I39" s="39" t="s">
        <v>274</v>
      </c>
      <c r="J39" s="55" t="s">
        <v>361</v>
      </c>
    </row>
    <row r="40" ht="20.25" customHeight="1" spans="1:10">
      <c r="A40" s="41"/>
      <c r="B40" s="56"/>
      <c r="C40" s="38" t="s">
        <v>283</v>
      </c>
      <c r="D40" s="54" t="s">
        <v>284</v>
      </c>
      <c r="E40" s="55" t="s">
        <v>362</v>
      </c>
      <c r="F40" s="39" t="s">
        <v>271</v>
      </c>
      <c r="G40" s="37" t="s">
        <v>321</v>
      </c>
      <c r="H40" s="39"/>
      <c r="I40" s="39" t="s">
        <v>287</v>
      </c>
      <c r="J40" s="55" t="s">
        <v>362</v>
      </c>
    </row>
    <row r="41" ht="20.25" customHeight="1" spans="1:10">
      <c r="A41" s="41"/>
      <c r="B41" s="56"/>
      <c r="C41" s="38" t="s">
        <v>290</v>
      </c>
      <c r="D41" s="54" t="s">
        <v>291</v>
      </c>
      <c r="E41" s="55" t="s">
        <v>363</v>
      </c>
      <c r="F41" s="39" t="s">
        <v>293</v>
      </c>
      <c r="G41" s="37" t="s">
        <v>294</v>
      </c>
      <c r="H41" s="39" t="s">
        <v>273</v>
      </c>
      <c r="I41" s="39" t="s">
        <v>274</v>
      </c>
      <c r="J41" s="55" t="s">
        <v>364</v>
      </c>
    </row>
    <row r="42" ht="20.25" customHeight="1" spans="1:10">
      <c r="A42" s="52" t="s">
        <v>254</v>
      </c>
      <c r="B42" s="53" t="s">
        <v>365</v>
      </c>
      <c r="C42" s="41"/>
      <c r="D42" s="41"/>
      <c r="E42" s="41"/>
      <c r="F42" s="41"/>
      <c r="G42" s="41"/>
      <c r="H42" s="41"/>
      <c r="I42" s="41"/>
      <c r="J42" s="41"/>
    </row>
    <row r="43" ht="20.25" customHeight="1" spans="1:10">
      <c r="A43" s="41"/>
      <c r="B43" s="53"/>
      <c r="C43" s="38" t="s">
        <v>268</v>
      </c>
      <c r="D43" s="54" t="s">
        <v>299</v>
      </c>
      <c r="E43" s="55" t="s">
        <v>366</v>
      </c>
      <c r="F43" s="39" t="s">
        <v>271</v>
      </c>
      <c r="G43" s="37" t="s">
        <v>349</v>
      </c>
      <c r="H43" s="39" t="s">
        <v>301</v>
      </c>
      <c r="I43" s="39" t="s">
        <v>274</v>
      </c>
      <c r="J43" s="55" t="s">
        <v>367</v>
      </c>
    </row>
    <row r="44" ht="20.25" customHeight="1" spans="1:10">
      <c r="A44" s="41"/>
      <c r="B44" s="53"/>
      <c r="C44" s="38" t="s">
        <v>268</v>
      </c>
      <c r="D44" s="54" t="s">
        <v>269</v>
      </c>
      <c r="E44" s="55" t="s">
        <v>368</v>
      </c>
      <c r="F44" s="39" t="s">
        <v>271</v>
      </c>
      <c r="G44" s="37" t="s">
        <v>272</v>
      </c>
      <c r="H44" s="39" t="s">
        <v>273</v>
      </c>
      <c r="I44" s="39" t="s">
        <v>274</v>
      </c>
      <c r="J44" s="55" t="s">
        <v>369</v>
      </c>
    </row>
    <row r="45" ht="20.25" customHeight="1" spans="1:10">
      <c r="A45" s="41"/>
      <c r="B45" s="53"/>
      <c r="C45" s="38" t="s">
        <v>268</v>
      </c>
      <c r="D45" s="54" t="s">
        <v>278</v>
      </c>
      <c r="E45" s="55" t="s">
        <v>370</v>
      </c>
      <c r="F45" s="39" t="s">
        <v>271</v>
      </c>
      <c r="G45" s="37" t="s">
        <v>318</v>
      </c>
      <c r="H45" s="39" t="s">
        <v>281</v>
      </c>
      <c r="I45" s="39" t="s">
        <v>274</v>
      </c>
      <c r="J45" s="55" t="s">
        <v>371</v>
      </c>
    </row>
    <row r="46" ht="20.25" customHeight="1" spans="1:10">
      <c r="A46" s="41"/>
      <c r="B46" s="53"/>
      <c r="C46" s="38" t="s">
        <v>283</v>
      </c>
      <c r="D46" s="54" t="s">
        <v>284</v>
      </c>
      <c r="E46" s="55" t="s">
        <v>372</v>
      </c>
      <c r="F46" s="39" t="s">
        <v>271</v>
      </c>
      <c r="G46" s="37" t="s">
        <v>373</v>
      </c>
      <c r="H46" s="39"/>
      <c r="I46" s="39" t="s">
        <v>287</v>
      </c>
      <c r="J46" s="55" t="s">
        <v>374</v>
      </c>
    </row>
    <row r="47" ht="20.25" customHeight="1" spans="1:10">
      <c r="A47" s="41"/>
      <c r="B47" s="53"/>
      <c r="C47" s="38" t="s">
        <v>290</v>
      </c>
      <c r="D47" s="54" t="s">
        <v>291</v>
      </c>
      <c r="E47" s="55" t="s">
        <v>345</v>
      </c>
      <c r="F47" s="39" t="s">
        <v>293</v>
      </c>
      <c r="G47" s="37" t="s">
        <v>294</v>
      </c>
      <c r="H47" s="39" t="s">
        <v>273</v>
      </c>
      <c r="I47" s="39" t="s">
        <v>274</v>
      </c>
      <c r="J47" s="55" t="s">
        <v>375</v>
      </c>
    </row>
  </sheetData>
  <mergeCells count="18">
    <mergeCell ref="A1:J1"/>
    <mergeCell ref="A2:J2"/>
    <mergeCell ref="A3:J3"/>
    <mergeCell ref="A4:A5"/>
    <mergeCell ref="B4:B5"/>
    <mergeCell ref="B8:B15"/>
    <mergeCell ref="B16:B25"/>
    <mergeCell ref="B26:B33"/>
    <mergeCell ref="B34:B41"/>
    <mergeCell ref="B42:B47"/>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郭黎丽</cp:lastModifiedBy>
  <dcterms:created xsi:type="dcterms:W3CDTF">2026-03-03T09:14:00Z</dcterms:created>
  <dcterms:modified xsi:type="dcterms:W3CDTF">2026-03-14T15:07:51Z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F62C184766B04047AA69CF344269E50F_13</vt:lpwstr>
  </property>
  <property fmtid="{D5CDD505-2E9C-101B-9397-08002B2CF9AE}" pid="3" name="KSOProductBuildVer">
    <vt:lpwstr>2052-12.1.2.23578</vt:lpwstr>
  </property>
  <property fmtid="{D5CDD505-2E9C-101B-9397-08002B2CF9AE}" pid="4" name="CalculationRule">
    <vt:i4>0</vt:i4>
  </property>
</Properties>
</file>