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8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6" hidden="1">部门基本支出预算表04!$A$8:$W$48</definedName>
    <definedName name="_xlnm._FilterDatabase" localSheetId="7" hidden="1">'部门项目支出预算表05-1'!$A$7:$W$123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<sst xmlns="http://schemas.openxmlformats.org/spreadsheetml/2006/main" count="3050" uniqueCount="814">
  <si>
    <t>预算01-1表</t>
  </si>
  <si>
    <t>2026年财务收支预算总表</t>
  </si>
  <si>
    <t>单位名称：新平彝族傣族自治县者竜乡人民政府</t>
  </si>
  <si>
    <t>单位：元</t>
  </si>
  <si>
    <t>收        入</t>
  </si>
  <si>
    <t>支        出</t>
  </si>
  <si>
    <t>项      目</t>
  </si>
  <si>
    <t>预算数</t>
  </si>
  <si>
    <t>项目（按功能分类）</t>
  </si>
  <si>
    <t>一、一般公共预算拨款收入</t>
  </si>
  <si>
    <t>一、一般公共服务支出</t>
  </si>
  <si>
    <t>二、政府性基金预算拨款收入</t>
  </si>
  <si>
    <t>二、教育支出</t>
  </si>
  <si>
    <t>三、国有资本经营预算拨款收入</t>
  </si>
  <si>
    <t>三、文化旅游体育与传媒支出</t>
  </si>
  <si>
    <t>四、财政专户管理资金收入</t>
  </si>
  <si>
    <t>四、社会保障和就业支出</t>
  </si>
  <si>
    <t>五、单位资金</t>
  </si>
  <si>
    <t>五、卫生健康支出</t>
  </si>
  <si>
    <t>1、事业收入</t>
  </si>
  <si>
    <t>六、城乡社区支出</t>
  </si>
  <si>
    <t>2、事业单位经营收入</t>
  </si>
  <si>
    <t>七、农林水支出</t>
  </si>
  <si>
    <t>3、上级补助收入</t>
  </si>
  <si>
    <t>八、交通运输支出</t>
  </si>
  <si>
    <t>4、附属单位上缴收入</t>
  </si>
  <si>
    <t>九、住房保障支出</t>
  </si>
  <si>
    <t>5、其他收入</t>
  </si>
  <si>
    <t>十、灾害防治及应急管理支出</t>
  </si>
  <si>
    <t>十一、其他支出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</si>
  <si>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</si>
  <si>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</si>
  <si>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</si>
  <si>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</si>
  <si>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</si>
  <si>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</si>
  <si>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</si>
  <si>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</si>
  <si>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</si>
  <si>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</si>
  <si>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</si>
  <si>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</si>
  <si>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</si>
  <si>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</si>
  <si>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</si>
  <si>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</si>
  <si>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</si>
  <si>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</si>
  <si>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</si>
  <si>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</si>
  <si>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</si>
  <si>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</si>
  <si>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</si>
  <si>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</si>
  <si>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</si>
  <si>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</si>
  <si>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</si>
  <si>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</si>
  <si>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577</t>
  </si>
  <si>
    <t>者竜乡</t>
  </si>
  <si>
    <t>577001</t>
  </si>
  <si>
    <t>新平彝族傣族自治县者竜乡人民政府</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</si>
  <si>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</si>
  <si>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</si>
  <si>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</si>
  <si>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</si>
  <si>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</si>
  <si>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</si>
  <si>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</si>
  <si>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</si>
  <si>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</si>
  <si>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</si>
  <si>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</si>
  <si>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</si>
  <si>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</si>
  <si>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</si>
  <si>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</si>
  <si>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20101</t>
  </si>
  <si>
    <t>人大事务</t>
  </si>
  <si>
    <t>2010107</t>
  </si>
  <si>
    <t>人大代表履职能力提升</t>
  </si>
  <si>
    <t>2010108</t>
  </si>
  <si>
    <t>代表工作</t>
  </si>
  <si>
    <t>2010199</t>
  </si>
  <si>
    <t>其他人大事务支出</t>
  </si>
  <si>
    <t>20103</t>
  </si>
  <si>
    <t>政府办公厅（室）及相关机构事务</t>
  </si>
  <si>
    <t>2010301</t>
  </si>
  <si>
    <t>行政运行</t>
  </si>
  <si>
    <t>2010350</t>
  </si>
  <si>
    <t>事业运行</t>
  </si>
  <si>
    <t>20132</t>
  </si>
  <si>
    <t>组织事务</t>
  </si>
  <si>
    <t>2013299</t>
  </si>
  <si>
    <t>其他组织事务支出</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</si>
  <si>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</si>
  <si>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</si>
  <si>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</si>
  <si>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</si>
  <si>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</si>
  <si>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</si>
  <si>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</si>
  <si>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</si>
  <si>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</si>
  <si>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</si>
  <si>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</si>
  <si>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</si>
  <si>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</si>
  <si>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</si>
  <si>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</si>
  <si>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</si>
  <si>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</si>
  <si>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</si>
  <si>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</si>
  <si>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</si>
  <si>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20810</t>
  </si>
  <si>
    <t>社会福利</t>
  </si>
  <si>
    <t>2081006</t>
  </si>
  <si>
    <t>养老服务</t>
  </si>
  <si>
    <t>20811</t>
  </si>
  <si>
    <t>残疾人事业</t>
  </si>
  <si>
    <t>2081104</t>
  </si>
  <si>
    <t>残疾人康复</t>
  </si>
  <si>
    <t>2081105</t>
  </si>
  <si>
    <t>残疾人就业</t>
  </si>
  <si>
    <t>2081199</t>
  </si>
  <si>
    <t>其他残疾人事业支出</t>
  </si>
  <si>
    <t>20820</t>
  </si>
  <si>
    <t>临时救助</t>
  </si>
  <si>
    <t>2082001</t>
  </si>
  <si>
    <t>临时救助支出</t>
  </si>
  <si>
    <t>20828</t>
  </si>
  <si>
    <t>退役军人管理事务</t>
  </si>
  <si>
    <t>2082804</t>
  </si>
  <si>
    <t>拥军优属</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</si>
  <si>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</si>
  <si>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</si>
  <si>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</si>
  <si>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</si>
  <si>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</si>
  <si>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</si>
  <si>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</si>
  <si>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</si>
  <si>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</si>
  <si>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</si>
  <si>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</si>
  <si>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</si>
  <si>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</si>
  <si>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</si>
  <si>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21203</t>
  </si>
  <si>
    <t>城乡社区公共设施</t>
  </si>
  <si>
    <t>2120399</t>
  </si>
  <si>
    <t>其他城乡社区公共设施支出</t>
  </si>
  <si>
    <t>21299</t>
  </si>
  <si>
    <t>其他城乡社区支出</t>
  </si>
  <si>
    <t>2129999</t>
  </si>
  <si>
    <t>213</t>
  </si>
  <si>
    <t>农林水支出</t>
  </si>
  <si>
    <t>21301</t>
  </si>
  <si>
    <t>农业农村</t>
  </si>
  <si>
    <t>2130199</t>
  </si>
  <si>
    <t>其他农业农村支出</t>
  </si>
  <si>
    <t>21303</t>
  </si>
  <si>
    <t>水利</t>
  </si>
  <si>
    <t>2130316</t>
  </si>
  <si>
    <t>农村水利</t>
  </si>
  <si>
    <t>21307</t>
  </si>
  <si>
    <t>农村综合改革</t>
  </si>
  <si>
    <t>2130701</t>
  </si>
  <si>
    <t>对村级公益事业建设的补助</t>
  </si>
  <si>
    <t>2130705</t>
  </si>
  <si>
    <t>对村民委员会和村党支部的补助</t>
  </si>
  <si>
    <t>221</t>
  </si>
  <si>
    <t>住房保障支出</t>
  </si>
  <si>
    <t>22102</t>
  </si>
  <si>
    <t>住房改革支出</t>
  </si>
  <si>
    <t>2210201</t>
  </si>
  <si>
    <t>住房公积金</t>
  </si>
  <si>
    <t>灾害防治及应急管理支出</t>
  </si>
  <si>
    <t>自然灾害救灾及恢复重建支出</t>
  </si>
  <si>
    <t xml:space="preserve"> 自然灾害救灾补助</t>
  </si>
  <si>
    <t>彩票公益金安排的支出</t>
  </si>
  <si>
    <t xml:space="preserve"> 用于社会福利的彩票公益金支出</t>
  </si>
  <si>
    <t>用于其他社会公益事业的彩票公益金支出</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</si>
  <si>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</si>
  <si>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</si>
  <si>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</si>
  <si>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</si>
  <si>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</si>
  <si>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</si>
  <si>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</si>
  <si>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</si>
  <si>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</si>
  <si>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（二）文化旅游体育与传媒支出</t>
  </si>
  <si>
    <t>（三）国有资本经营预算拨款</t>
  </si>
  <si>
    <t>（三）社会保障和就业支出</t>
  </si>
  <si>
    <t>二、上年结转</t>
  </si>
  <si>
    <t>（四）卫生健康支出</t>
  </si>
  <si>
    <t>（五）城乡社区支出</t>
  </si>
  <si>
    <t>（六）农林水支出</t>
  </si>
  <si>
    <t>（七）交通运输支出</t>
  </si>
  <si>
    <t>（八）住房保障支出</t>
  </si>
  <si>
    <t>（九）灾害防治及应急管理支出</t>
  </si>
  <si>
    <t xml:space="preserve">（十）其他支出 </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</si>
  <si>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</si>
  <si>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</si>
  <si>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</si>
  <si>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</si>
  <si>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</si>
  <si>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</si>
  <si>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</si>
  <si>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</si>
  <si>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</si>
  <si>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</si>
  <si>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</si>
  <si>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</si>
  <si>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</si>
  <si>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</si>
  <si>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</si>
  <si>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</si>
  <si>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</si>
  <si>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</si>
  <si>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</si>
  <si>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</si>
  <si>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</si>
  <si>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</si>
  <si>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</si>
  <si>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</si>
  <si>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</si>
  <si>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</si>
  <si>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</si>
  <si>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</si>
  <si>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</si>
  <si>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</si>
  <si>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</si>
  <si>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</si>
  <si>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</si>
  <si>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</si>
  <si>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</si>
  <si>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</si>
  <si>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</si>
  <si>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</si>
  <si>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530427210000000015000</t>
  </si>
  <si>
    <t>行政人员工资支出</t>
  </si>
  <si>
    <t>30101</t>
  </si>
  <si>
    <t>基本工资</t>
  </si>
  <si>
    <t>30102</t>
  </si>
  <si>
    <t>津贴补贴</t>
  </si>
  <si>
    <t>530427210000000016000</t>
  </si>
  <si>
    <t>事业人员工资支出</t>
  </si>
  <si>
    <t>30107</t>
  </si>
  <si>
    <t>绩效工资</t>
  </si>
  <si>
    <t>530427210000000016001</t>
  </si>
  <si>
    <t>社会保障缴费</t>
  </si>
  <si>
    <t>30112</t>
  </si>
  <si>
    <t>其他社会保障缴费</t>
  </si>
  <si>
    <t>30108</t>
  </si>
  <si>
    <t>机关事业单位基本养老保险缴费</t>
  </si>
  <si>
    <t>30110</t>
  </si>
  <si>
    <t>职工基本医疗保险缴费</t>
  </si>
  <si>
    <t>30111</t>
  </si>
  <si>
    <t>公务员医疗补助缴费</t>
  </si>
  <si>
    <t>530427210000000016002</t>
  </si>
  <si>
    <t>30113</t>
  </si>
  <si>
    <t>530427210000000016005</t>
  </si>
  <si>
    <t>公车购置及运维费</t>
  </si>
  <si>
    <t>30231</t>
  </si>
  <si>
    <t>公务用车运行维护费</t>
  </si>
  <si>
    <t>530427210000000016006</t>
  </si>
  <si>
    <t>行政人员公务交通补贴</t>
  </si>
  <si>
    <t>30239</t>
  </si>
  <si>
    <t>其他交通费用</t>
  </si>
  <si>
    <t>530427210000000016007</t>
  </si>
  <si>
    <t>工会经费</t>
  </si>
  <si>
    <t>30228</t>
  </si>
  <si>
    <t>530427231100001449804</t>
  </si>
  <si>
    <t>公务员基础绩效奖</t>
  </si>
  <si>
    <t>30103</t>
  </si>
  <si>
    <t>奖金</t>
  </si>
  <si>
    <t>530427231100001449806</t>
  </si>
  <si>
    <t>退休干部公用经费</t>
  </si>
  <si>
    <t>30215</t>
  </si>
  <si>
    <t>会议费</t>
  </si>
  <si>
    <t>30299</t>
  </si>
  <si>
    <t>其他商品和服务支出</t>
  </si>
  <si>
    <t>530427241100002376615</t>
  </si>
  <si>
    <t>人均公用经费</t>
  </si>
  <si>
    <t>30201</t>
  </si>
  <si>
    <t>办公费</t>
  </si>
  <si>
    <t>30205</t>
  </si>
  <si>
    <t>水费</t>
  </si>
  <si>
    <t>30206</t>
  </si>
  <si>
    <t>电费</t>
  </si>
  <si>
    <t>30211</t>
  </si>
  <si>
    <t>差旅费</t>
  </si>
  <si>
    <t>30226</t>
  </si>
  <si>
    <t>劳务费</t>
  </si>
  <si>
    <t>530427261100004910410</t>
  </si>
  <si>
    <t>编外人员经费</t>
  </si>
  <si>
    <t>30199</t>
  </si>
  <si>
    <t>其他工资福利支出</t>
  </si>
  <si>
    <t>530427261100005105944</t>
  </si>
  <si>
    <t>奖励性绩效工资(地方)</t>
  </si>
  <si>
    <t>530427261100005139533</t>
  </si>
  <si>
    <t>（补）社会保险经费</t>
  </si>
  <si>
    <t>530427261100005163575</t>
  </si>
  <si>
    <t>综合性应急救援特种车辆经费</t>
  </si>
  <si>
    <t>预算05-1表</t>
  </si>
  <si>
    <t>2026年部门项目支出预算表</t>
  </si>
  <si>
    <t>项目分类</t>
  </si>
  <si>
    <t>项目单位</t>
  </si>
  <si>
    <t>本年拨款</t>
  </si>
  <si>
    <t>其中：本次下达</t>
  </si>
  <si>
    <t>（收支专户）者竜乡集镇新区及水厂建设征地工作经费</t>
  </si>
  <si>
    <t>313 事业发展类</t>
  </si>
  <si>
    <t>530427261100005118169</t>
  </si>
  <si>
    <t>村（社区）、小组人员经费</t>
  </si>
  <si>
    <t>312 民生类</t>
  </si>
  <si>
    <t>530427241100002227647</t>
  </si>
  <si>
    <t>30305</t>
  </si>
  <si>
    <t>生活补助</t>
  </si>
  <si>
    <t>村（社区）、小组运转补助经费</t>
  </si>
  <si>
    <t>530427241100002226264</t>
  </si>
  <si>
    <t>定额补助公用经费</t>
  </si>
  <si>
    <t>530427261100005114456</t>
  </si>
  <si>
    <t>30207</t>
  </si>
  <si>
    <t>邮电费</t>
  </si>
  <si>
    <t>30216</t>
  </si>
  <si>
    <t>培训费</t>
  </si>
  <si>
    <t>30217</t>
  </si>
  <si>
    <t>30227</t>
  </si>
  <si>
    <t>委托业务费</t>
  </si>
  <si>
    <t>31002</t>
  </si>
  <si>
    <t>办公设备购置</t>
  </si>
  <si>
    <t>工程质量保证资金</t>
  </si>
  <si>
    <t>311 专项业务类</t>
  </si>
  <si>
    <t>530427261100005163618</t>
  </si>
  <si>
    <t>30999</t>
  </si>
  <si>
    <t>其他基本建设支出</t>
  </si>
  <si>
    <t>换届工作经费</t>
  </si>
  <si>
    <t>530427261100005162991</t>
  </si>
  <si>
    <t>其他村（社区）、小组干部待遇补助经费</t>
  </si>
  <si>
    <t>530427241100002226756</t>
  </si>
  <si>
    <t>水库坝塘管理人员经费</t>
  </si>
  <si>
    <t>530427261100004962349</t>
  </si>
  <si>
    <t>文化馆（站）免费开放补助资金</t>
  </si>
  <si>
    <t>530427261100004939769</t>
  </si>
  <si>
    <t>乡镇人大代表活动（调研）经费</t>
  </si>
  <si>
    <t>530427261100004961540</t>
  </si>
  <si>
    <t>30202</t>
  </si>
  <si>
    <t>印刷费</t>
  </si>
  <si>
    <t>遗属生活困难补助经费</t>
  </si>
  <si>
    <t>530427261100004925296</t>
  </si>
  <si>
    <t>者竜乡“春节·八一”双拥活动经费</t>
  </si>
  <si>
    <t>530427261100005053544</t>
  </si>
  <si>
    <t>者竜乡残疾人事业经费补助资金</t>
  </si>
  <si>
    <t>530427261100005164834</t>
  </si>
  <si>
    <t>者竜乡春节、七一慰问困难党员补助经费</t>
  </si>
  <si>
    <t>530427261100005121216</t>
  </si>
  <si>
    <t>2025年新平县者竜乡竹箐村忙空小组农村公益事业财政奖补项目经费</t>
  </si>
  <si>
    <t>530427251100004285115</t>
  </si>
  <si>
    <t>基础设施建设</t>
  </si>
  <si>
    <t>者竜乡村（社区）干部一次性离任补助经费</t>
  </si>
  <si>
    <t>530427251100004564846</t>
  </si>
  <si>
    <t>者竜乡河长清河清漂行动工作经费</t>
  </si>
  <si>
    <t>530427251100003794145</t>
  </si>
  <si>
    <t>者竜乡集镇维护经费</t>
  </si>
  <si>
    <t>530427261100004982456</t>
  </si>
  <si>
    <t>者竜乡及界牌村旅游规划编制项目资金</t>
  </si>
  <si>
    <t>530427251100003729152</t>
  </si>
  <si>
    <t>者竜乡居家养老服务中心运营补助经费</t>
  </si>
  <si>
    <t>530427261100005164121</t>
  </si>
  <si>
    <t>者竜乡离退休人员党支部书记、委员补贴及党建工作经费</t>
  </si>
  <si>
    <t>530427261100005170070</t>
  </si>
  <si>
    <t>者竜乡人大业务工作保障经费</t>
  </si>
  <si>
    <t>530427261100004961534</t>
  </si>
  <si>
    <t>者竜乡市、县级农村困难党员生活补助经费</t>
  </si>
  <si>
    <t>530427261100004913765</t>
  </si>
  <si>
    <t>者竜乡2025年第二批省级防汛应急救灾资金</t>
  </si>
  <si>
    <t>313事业发展类</t>
  </si>
  <si>
    <t>530427251100004606869</t>
  </si>
  <si>
    <t>者竜乡2025年第十四批中央自然灾害救灾资金</t>
  </si>
  <si>
    <t>530427251100004661727</t>
  </si>
  <si>
    <t>者竜乡老年人福利项目经费</t>
  </si>
  <si>
    <t>530427251100004571152</t>
  </si>
  <si>
    <t>用于社会福利的彩票公益金支出</t>
  </si>
  <si>
    <t>314事业发展类</t>
  </si>
  <si>
    <t>者竜乡庆丰社区小上海小组人居环境提升改造项目经费</t>
  </si>
  <si>
    <t>530427251100004471606</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</si>
  <si>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</si>
  <si>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</si>
  <si>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</si>
  <si>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</si>
  <si>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</si>
  <si>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</si>
  <si>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</si>
  <si>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</si>
  <si>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</si>
  <si>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</si>
  <si>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</si>
  <si>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</si>
  <si>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中国共产党农村基层组织工作条例、关于给予分配新平县村级组织换届工作经费的请示、关于做好村（社区）“两委”换届选举工作的统一部署和要求，换届选举是加强基层组织建设、巩固党的执政基础、推进基层治理体系和治理能力现代化的重要政治任务。
上级下达8万元换届经费：项目实施年限，2026年1月—2026年3月。
主要用于：
1、宣传横幅、标语及选举公告等宣传材料制作和材料打印费：10350元，共61份。
2、购买打印纸（白色及彩色）：10200元，60件，每件170元。
3、购买墨粉盒：13600元，20盒，每盒680元。
4、会议费：30500元，乡级组织乡、村（社区）两级换届工作领导小组成员及相关村组干部召开换届选举相关工作会议共15次。
5、培训费：12300元，组织各村（社区）支书、副支书、各选区组长、村（社区）重点工作队员召开换届选举工作相关培训共3次。
6、购买选举专用笔、印台、档案袋、笔记本等文具：3050元，共61份。
预期效果：保障换届顺利完成：确保全乡8个村（社区）换届选举工作依法依规、程序完备、一次成功。提升工作规范水平：保障换届各环节有充足的经费支撑，减少因经费短缺导致的程序简化或操作不规范。维护基层社会稳定：通过规范透明的选举过程，保障党员群众民主权利，减少因选举引发的矛盾纠纷。选优配强班子：为新一届村（社区）“两委”班子顺利产生和履职奠定良好基础，提升基层组织力。规范经费管理：形成一套可操作的村级专项工作经费管理使用模式。</t>
  </si>
  <si>
    <t>产出指标</t>
  </si>
  <si>
    <t>数量指标</t>
  </si>
  <si>
    <t>组织培训期数</t>
  </si>
  <si>
    <t>=</t>
  </si>
  <si>
    <t>期</t>
  </si>
  <si>
    <t>定量指标</t>
  </si>
  <si>
    <t>反映预算部门（单位）组织开展各类培训的期数。</t>
  </si>
  <si>
    <t>村（社区）“两委”换届数</t>
  </si>
  <si>
    <t>8</t>
  </si>
  <si>
    <t>个</t>
  </si>
  <si>
    <t>反映参与村（社区）“两委”换届数情况</t>
  </si>
  <si>
    <t>质量指标</t>
  </si>
  <si>
    <t>培训出勤率</t>
  </si>
  <si>
    <t>&gt;=</t>
  </si>
  <si>
    <t>90</t>
  </si>
  <si>
    <t>%</t>
  </si>
  <si>
    <t>反映预算部门（单位）组织开展各类培训中参训人员的出勤情况。
培训出勤率=（实际出勤学员数量/参加培训学员数量）*100%。</t>
  </si>
  <si>
    <t>选举规范情况</t>
  </si>
  <si>
    <t>规范</t>
  </si>
  <si>
    <t>定性指标</t>
  </si>
  <si>
    <t>选举过程中是否严格按照程序进行，选举规范，无违规操作。</t>
  </si>
  <si>
    <t>效益指标</t>
  </si>
  <si>
    <t>经济效益</t>
  </si>
  <si>
    <t>换届选举宣传效果</t>
  </si>
  <si>
    <t>95</t>
  </si>
  <si>
    <t>换届工作宣传的覆盖面和知晓度</t>
  </si>
  <si>
    <t>满意度指标</t>
  </si>
  <si>
    <t>服务对象满意度</t>
  </si>
  <si>
    <t>受益对象满意度</t>
  </si>
  <si>
    <t>反映获补助受益对象的满意程度。</t>
  </si>
  <si>
    <t>参训人员满意度</t>
  </si>
  <si>
    <t>反映参训人员对培训内容、讲师授课、课程设置和培训效果等的满意度。
参训人员满意度=（对培训整体满意的参训人数/参训总人数）*100%</t>
  </si>
  <si>
    <t>一、2026年1—12月开展“我们的节日”系列活动7期；开展培训辅导活动4期；开展群众文化活动12期；开展全民阅读活动4期；文化站运转及设备维修经费。
二、项目资金安排
1.“我们的节日”系列活动7期：每期1250元×7期.合计8750元，用于节日主题装饰、活动道具购置，对应经济分类科目为“办公费”；
2.培训辅导活动4期：每期2800元×4期，合计11200元，用于支付培训人员的食宿及培训耗材费用，对应经济分类科目为“培训费”；
3.群众文化活动12期：每期1800元×12期，合计21600元，18600元用于场地布置物料、活动道具、3000元用于购置音响设备，对应经济分类科目为 “办公费”和“办公设备购置”；
4.全民阅读活动4期：每期550元×12期，合计2200元，用于主题新书购置、活动氛围物料制作，对应经济分类科目为“办公费”
5.文化站运转及设备维修：合计6250元，用于日常办公耗材、饮用水购买4000元，设备维护维修2250元，对应经济分类科目“办公费”“维修（护）费”。
总计：50000元（伍万元整）。
三、者竜乡综合文化站，坚持健全与其职能相适应的基本文化服务项目并免费向群众提供，公共空间设施场地免费开放。所有免费开放功能室实现规章制度健全，服务内容明确，保障机制完善，设施利用率明显提高，形成一批具有特色的公共文化服务品牌。</t>
  </si>
  <si>
    <t>开展我们的节日系列活动</t>
  </si>
  <si>
    <t>7</t>
  </si>
  <si>
    <t>反映开展文化活动期数情况。</t>
  </si>
  <si>
    <t>开展培训辅导活动</t>
  </si>
  <si>
    <t>反映开展培训辅导活动期数情况。</t>
  </si>
  <si>
    <t>开展群众文化活动</t>
  </si>
  <si>
    <t>12</t>
  </si>
  <si>
    <t>开展全民阅读活动</t>
  </si>
  <si>
    <t>参训率</t>
  </si>
  <si>
    <t>反映组织开展各类培训中预计参训情况。
参训率=（年参训人数/应参训人数）*100%。</t>
  </si>
  <si>
    <t>时效指标</t>
  </si>
  <si>
    <t>项目实施完成时间</t>
  </si>
  <si>
    <t>&lt;=</t>
  </si>
  <si>
    <t>月</t>
  </si>
  <si>
    <t>反映项目实施完成时间</t>
  </si>
  <si>
    <t>社会效益</t>
  </si>
  <si>
    <t>提高培训人员综合文化素养情况</t>
  </si>
  <si>
    <t>提高</t>
  </si>
  <si>
    <t>反映提高培训人员综合文化素养情况。</t>
  </si>
  <si>
    <t>实施新平县者竜乡集镇新区及水厂建设征地工作，是根据《者竜乡人民政府关于给予解决集镇新区及水厂建设征地工作经费的请示》者政请﹝2025﹞13号请示。为进一步优化提升基础设施，推动经济高质量发展，需实施者竜乡集镇新区及水厂建设项目。为有效帮助农户解决生活生产困难问题，切实保障人民群众的利益，急需帮助解决征地工作经费2万元，上级下达2万元，主要用于各村社区台班费，（一）项目实施的经济效益。通过实施者竜乡集镇新区及水厂建设工作，为我乡做好国土空间规划，节约用水、农村水价综合改革等工作打下基础。
（二）项目实施的社会效益。通过该项目的实施，提升优化提升基础设施，推动经济高质量发展。
（三）项目实施的生态及可持续影响的效果。通过该项目的实施，有效帮助农户解决生活生产困难问题，切实保障人民群众的利益。</t>
  </si>
  <si>
    <t>补助村（社区）</t>
  </si>
  <si>
    <t>反映补助村（社区）数量情况</t>
  </si>
  <si>
    <t>获补对象准确率</t>
  </si>
  <si>
    <t>反映获补助对象认定的准确性情况。
获补对象准确率=抽检符合标准的补助对象数/抽检实际补助对象数*100%</t>
  </si>
  <si>
    <t>兑现准确率</t>
  </si>
  <si>
    <t>100</t>
  </si>
  <si>
    <t>反映补助准确发放的情况。
补助兑现准确率=补助兑付额/应付额*100%</t>
  </si>
  <si>
    <t>各村（社区）补助标准</t>
  </si>
  <si>
    <t>1000</t>
  </si>
  <si>
    <t>万元</t>
  </si>
  <si>
    <t>反映各村（社区）补助标准</t>
  </si>
  <si>
    <t>生产生活能力提高</t>
  </si>
  <si>
    <t>反映补助促进受助对象生产生活能力提高的情况。</t>
  </si>
  <si>
    <t>政策知晓率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</si>
  <si>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</si>
  <si>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一、政策依据：根据关于印发《新平县推行村级组织大岗位制实施方案》、关于印发《新平县健全村干部队伍专业化建设增强党建引领乡村振兴的实施方案(试行)》的通知，认真贯彻落实新时代党的建设总要求和新时代党的组织路线，坚持和加强党对农村工作的全面领导，提高党的农村基层组织建设质量，提高村 (社区)干部农村工作能力和水平，为新时代乡村全面振兴提供坚强政治和组织保证。
二、使用范围：者竜乡2026年村（社区）人员补助经费
三、预算支出；项目实施时间2026年1月至2026年12月。
2026年度预算资金32.1万元。者竜乡共有1个社区、7个村委会，61个小组。1个社区5万运转经费、1个村委会3万元，1个小组1000元。合计：
1.社区运转经费50000元；
2.村委会运转经费21000元；
3.小组运转经费61000元。
四、预期效果；坚持和加强党对农村工作的全面领导，构建村（社区）党组织领导下的村级组织大岗位分工负责运行机制，建设一支扎根农村、干事创业、担当作为、廉洁履职、相对稳定的懂农业、爱农村、爱农民的村干部队伍，确保党的路线、方针、政策和决策部署在农村基层得到全面贯彻落实。</t>
  </si>
  <si>
    <t>者竜乡村（社区）数量</t>
  </si>
  <si>
    <t>反映者竜乡村（社区）数量</t>
  </si>
  <si>
    <t>者竜乡小组数量</t>
  </si>
  <si>
    <t>61</t>
  </si>
  <si>
    <t>反映者竜乡小组数量</t>
  </si>
  <si>
    <t>社区运转经费补助</t>
  </si>
  <si>
    <t>50000</t>
  </si>
  <si>
    <t>元/年</t>
  </si>
  <si>
    <t>反映社区运转经费补助</t>
  </si>
  <si>
    <t>村委会运转经费补助</t>
  </si>
  <si>
    <t>30000</t>
  </si>
  <si>
    <t>反映村委会运转经费补助</t>
  </si>
  <si>
    <t>小组运转经费补助</t>
  </si>
  <si>
    <t>反映小组运转经费补助</t>
  </si>
  <si>
    <t>部门运转</t>
  </si>
  <si>
    <t>正常运转</t>
  </si>
  <si>
    <t>反映部门（单位）运转情况</t>
  </si>
  <si>
    <t>单位人员满意度</t>
  </si>
  <si>
    <t>反映部门（单位）人员对准转经费的满意程度。</t>
  </si>
  <si>
    <t xml:space="preserve">根据2026年养老服务体系县级资金分配表，为认真做好者竜乡养老服务工作，确保老年人健康安度晚年，充分发挥居家养老作用，因地制宜地开展老年人喜闻乐见的学习、娱乐活动，让居家中心真正成为老年人能够交流的平台，娱乐的场所，健身的阵地。上级下达1万元，主要用于1、者竜乡居家养老服务中心机构管理人员工资每月3000元，两个月共6000元。
2、者竜乡居家养老服务中心机构开展老年人知识培训讲座活动2次，总计75人，每人40标准元，活动开展费用总计3000元。
3、者竜乡居家养老服务中心机构日常用品采购：纸杯两件，每件100元；纸巾20件，每件8元；茶叶10斤，每斤20元；扫把2把，每把20元；拖把2把，每把20元；洗衣粉2袋。每袋30元；洗洁精1瓶，每瓶35元；清洁剂3瓶，每瓶25元；垃圾袋10袋，每袋5元；抹布10条，每条10元；草酸10瓶，每瓶4元。费用总计1000元。
者竜乡居家养老服务中心机构，让者竜居民群众有一个安全舒适的活动场地，让更多老年人有安全的活动场所，有效解决老年人居家的实际困难，降低生活安全隐患；同时分担子女照护压力，减少养老矛盾，从而促进社区和谐发展。主要通过为老服务设施、老年协会、志愿队等人力资源，组织各类文体活动，进行心理疏通，情感沟通等活动，提升老年人生活质量，营造老有所养、老有所医、老有所学、老有所为、老有所乐的敬老助老氛围。
</t>
  </si>
  <si>
    <t>管理人员</t>
  </si>
  <si>
    <t>人</t>
  </si>
  <si>
    <t>反映管理人员数量</t>
  </si>
  <si>
    <t>反映救助政策的宣传效果情况。
政策知晓率=调查中救助政策知晓人数/调查总人数*100%</t>
  </si>
  <si>
    <t>成本指标</t>
  </si>
  <si>
    <t>经济成本指标</t>
  </si>
  <si>
    <t>培训餐费标准</t>
  </si>
  <si>
    <t>40</t>
  </si>
  <si>
    <t>元/人/天</t>
  </si>
  <si>
    <t>设定依据：2026年养老服务体系县级资金分配表。数据来源：项目实施方案、测算表、验收材料</t>
  </si>
  <si>
    <t>管理人员工资</t>
  </si>
  <si>
    <t>1500</t>
  </si>
  <si>
    <t>元/人/月</t>
  </si>
  <si>
    <t>反映管理人员一个月一个人的工资</t>
  </si>
  <si>
    <t>一、政策依据：关于印发《新平县推行村级组织大岗位制实施方案》、关于印发《新平县健全村干部队伍专业化建设增强党建引领乡村振兴的实施方案(试行)》的通知，认真贯彻落实新时代党的建设总要求和新时代党的组织路线，坚持和加强党对农村工作的全面领导，提高党的农村基层组织建设质量，提高村 (社区)干部农村工作能力和水平，为新时代乡村全面振兴提供坚强政治和组织保证。
定酬。坚持以岗定酬、以劳付酬、以考核兑酬，县财政局将各级财政保障的村（社区）干部岗位补贴与各级各部门按规定在行政村设定的各类岗位补助经费统一整合，按“正职”每人每月5000元、“副职”每人每月4000元、“委员”每人每月3000元标准核定村（社区）干部岗位补贴，根据月考核情况兑现岗位补贴。按每月岗位补贴的10%的标准核定绩效补贴，根据年度考核情况进行兑现绩效补贴。按“正职”每人每年3000元、“副职”每人每年2000元、“委员”每人每年1000元标准给予村（社区）干部社会保险定额补助，鼓励村（社区）干部按照城镇企业职工养老保险、城乡居民养老保险、城镇职工基本医疗保险、城镇居民基本医疗保险的相关规定，按较高标准自行办理养老保险和基本医疗保险，乡镇（街道）每年对购买情况进行实时检查；按每人每年200元标准为村（社区）干部购买意外伤害保险。村（社区）干部兼任村（居）民小组党支部书记和村（居）民小组组长的同时领取兼职补贴。
二、支付预算；本项目2026年度预算资金共计2436400元。其中：
1.者竜乡社区正职共1名，每人每月工资补助5000元,合计60000元；保险补助：意外保险200元/年，养老保险3000元/年，共计63200元。
2.者竜乡社区副职共3名，每人每月工资补贴4000元，合计144000元；保险补助：意外保险200元/年，养老保险2000元/年，共计150600元。
3.者竜乡村委会正职共7名，每人每月工资补助5000元，合计420000元，保险补助：意外保险200元/年，养老保险3000元/年，合计442400元；
4.者竜乡村委会副职共21名，每人每月工资补贴4000元，合计1008000元，保险补助:意外保险200元/年，养老保险2000元/年，合计1054200元;
5.者竜乡村(居)民小组党支部书记共60名，每人每月工资补贴500元，合计360000元;
6.者竜乡村(居)民小组长共61名，每人每月工资补贴500元，合计366000元。
三、预期效果：坚持和加强党对农村工作的全面领导，构建村（社区）党组织领导下的村级组织大岗位分工负责运行机制，建设一支扎根农村、干事创业、担当作为、廉洁履职、相对稳定的懂农业、爱农村、爱农民的村干部队伍，确保党的路线、方针、政策和决策。</t>
  </si>
  <si>
    <t>村（社区）正职人数</t>
  </si>
  <si>
    <t>反映村（社区）正职人数</t>
  </si>
  <si>
    <t>村（社区）副职人数</t>
  </si>
  <si>
    <t>24</t>
  </si>
  <si>
    <t>反映村（社区）副职人数</t>
  </si>
  <si>
    <t>村（居）民小组党支部书记人数</t>
  </si>
  <si>
    <t>60</t>
  </si>
  <si>
    <t>反映村（居）民小组党支部书记人数</t>
  </si>
  <si>
    <t>村（居）民小组长人数</t>
  </si>
  <si>
    <t>反映村（居）民小组长人数</t>
  </si>
  <si>
    <t>兑付准确率</t>
  </si>
  <si>
    <t>反映兑付准备情况；准确率=（正确的样本数/总的数量）*100%</t>
  </si>
  <si>
    <t>项目实施时间</t>
  </si>
  <si>
    <t>反映项目实施时间</t>
  </si>
  <si>
    <t>村（社区）部门运转</t>
  </si>
  <si>
    <t>反映部门（单位）运转情况。</t>
  </si>
  <si>
    <t>村（社区）人员满意度</t>
  </si>
  <si>
    <t>反映部门（单位）人员对工资福利发放的满意程度。</t>
  </si>
  <si>
    <t>一、政策目标：了解老党员的困难和需求，为老党员送去慰问金和节日的问候，使他们在物质上得到帮助、精神上得到激励，同时拉近党组织和党员之间的距离,增强老党员对党组织的强烈归属感，凝聚了党心、民心。慰问组聆听老党员们矢志不渝跟党走的难忘经历，回顾党的百年光辉历程，学习他们不懈奋斗的创业精神和艰苦朴素的生活作风，进一步增强了党组织的向心力、凝聚力和号召力。
二、用途：以习近平新时代中国特色社会主义思想和党的二十大精神为指导，围绕党的先进性建设和社会主义和谐社会建设，把党的温暖和关怀送到他们的心坎上，让老党员和生活困难党员切实感受到党的关怀和组织的温暖。进一步调动广大农村基层困难党员在乡村振兴中的积极性、创造性。不断增强党组织的创造力，促进社会和谐。
三、使用范围：2026年1月1日—1月15日：摸排春节慰问对象人数及个人、家庭综合情况，2026年1月15日—1月31日：确定春节慰问人员名册、组织联系村（社区）领导和党总支书记对其进行春节走访慰问活动。
2026年6月1日—6月25日：核查“七一”慰问对象人数及个人、家庭综合情况，2026年6月25日—7月5日：确定“七一”慰问人员名册、组织联系村（社区）领导和党总支书记对其进行春节走访慰问活动。
四、预算支出：2026年春节慰问名额为15人，慰问标准为620元/人（含500元慰问金和120元礼品金），补助金额为9300元；
慰问名额为15人，慰问标准为500元/人，补助金额为7500元。
共计16800元。</t>
  </si>
  <si>
    <t>春节慰问困难党员人数</t>
  </si>
  <si>
    <t>15</t>
  </si>
  <si>
    <t>反映春节慰问困难党员人数</t>
  </si>
  <si>
    <t>七一慰问困难党员人数</t>
  </si>
  <si>
    <t>反映七一慰问困难党员人数</t>
  </si>
  <si>
    <t>困难党员补助对象准确率</t>
  </si>
  <si>
    <t>反映救助对象认定的准确情况。
救助对象认定准确率=抽检符合标准的救助对象数/抽检实际救助对象数*100%</t>
  </si>
  <si>
    <t>资金到位后支付时限</t>
  </si>
  <si>
    <t>30</t>
  </si>
  <si>
    <t>天</t>
  </si>
  <si>
    <t>反映发放单位及时发放救助资金的情况。
救助发放及时率=时限内发放救助资金额/应发放救助资金额*100%</t>
  </si>
  <si>
    <t>困难党员生活状况改善</t>
  </si>
  <si>
    <t>改善</t>
  </si>
  <si>
    <t>反映困难党员生活状况改善</t>
  </si>
  <si>
    <t>反映获救助对象的满意程度。
救助对象满意度=调查中满意和较满意的获救助人员数/调查总人数*100%</t>
  </si>
  <si>
    <t>一、政策目标：根据《云南省人力资源和社会保障厅 云南省财政厅关于调整机关事业单位职工死亡后遗属生活困难补助标准及有关问题的通知》、《玉溪市民政局玉溪市财政局关于提高城乡居民最低生活保障特困人员救助供养孤儿基本生活保障标准的通知》、《关于调整新平县机关事业单位遗属生活困难补助有关问题的通知》文件精神，者竜乡结合实际，特制定以下方案。
二、项目用途：者竜乡遗属生活困难补助项目
三、预算支出：项目资金安排
（一）资金来源：上级补助40680元。
（二）资金使用情况：
1.机关参公单位死亡人员享受遗属补助的共2人，每人享受遗属困难生活补助标准为967元/月，小计23208元；
2.事业单位死亡人员享受遗属补助的共2人，每人享受遗属困难生活补助标准为728元/月，小计17472元。
该项目按财政具体通知发放，按月或按季度付清款项。2026年每月支付3390元或每季度支付10170元。2026年全年支付40680元。
四、预期效果：遗属生活补助社会效益指标是指该政策或措施对社会产生的积极影响的衡量指标。具体而言，遗属生活补助能够帮助失去亲人的遗属渡过难关，提供基本生活保障，保证他们的基本生活需求得到满足。这样一来，可以降低他们面临的经济风险和生活压力，减轻他们的心理负担，促进社会稳定和谐。从整体来看，遗属生活补助社会效益的指标包括减少贫困程度、增强社会安全感、促进社会公平正义等。这些指标的实现将对整个社会带来积极的影响。</t>
  </si>
  <si>
    <t>事业单位遗属补助人数</t>
  </si>
  <si>
    <t>反映遗属补助人员数量</t>
  </si>
  <si>
    <t>机关参公单位人员遗属补助人数</t>
  </si>
  <si>
    <t>发放及时率</t>
  </si>
  <si>
    <t>反映发放单位及时发放补助资金的情况。
发放及时率=在时限内发放资金/应发放资金*100%</t>
  </si>
  <si>
    <t>生活状况改善</t>
  </si>
  <si>
    <t>得到改善</t>
  </si>
  <si>
    <t>反映补助促进受助对象生活状况改善的情况。</t>
  </si>
  <si>
    <t xml:space="preserve">反映获补助受益对象的满意程度。受益人员满意度=调查中满意和较满意的受益人员数/调查总人数*100%						
</t>
  </si>
  <si>
    <t>机关参公人员遗属补助标准</t>
  </si>
  <si>
    <t>967</t>
  </si>
  <si>
    <t>元/月</t>
  </si>
  <si>
    <t>反映机关参公人员遗属补助标准情况。</t>
  </si>
  <si>
    <t>事业人员遗属补助标准</t>
  </si>
  <si>
    <t>728</t>
  </si>
  <si>
    <t>反映事业人员遗属补助标准情况</t>
  </si>
  <si>
    <t>村干部离任补助项目充分彰显了党和政府对离任 村干部的关怀，有效提升了离任村干部的幸福感、获得感与安全 感。通过为他们提供养老保障，解决了离任后的生活之忧，使得 离任村干部能够安享晚年。这不仅促进了社会公平正义，增强了社会凝聚力，还有力地维护了农村社会的和谐稳定，激励着在 职村干部更加积极地履行职责，全身心投入到农村建设中。
《新平县健全村干部队伍专业化建设增 强党建引领乡村振兴的实施方案(试行)》文件精神：
本次项目为者竜乡村（社区）干部一次性离任补助经费，补助金额为78668.59元。涉4名村干部：
审批后根据财政通知一次性发放，每次发放前认真核实领取人员是否死亡、是否还符合领取条件。</t>
  </si>
  <si>
    <t>离任村干部补助</t>
  </si>
  <si>
    <t>反映离任村干部人数</t>
  </si>
  <si>
    <t>反映补助政策的宣传效果情况。
政策知晓率=调查中补助政策知晓人数/调查总人数*100%</t>
  </si>
  <si>
    <t>一、根据新组通〔2012〕20号《关于扩大农村困难老党员生活补助对象的通知》，为进一步建立健全党内激励、关怀、帮扶机制，决定继续开展“农村困难党员关爱行动”。“农村困难党员关爱行动”对于实施人文关怀、夯实党在农村的执政基础、巩固党的执政地位，意义重大、影响深远。者竜乡对全乡年满60周岁及以上，没有工资、固定收入和没有其他补助的农村困难老党员，县级实行每人每月30元的生活补助，市级每人每月10元生活补助，为农村困难老党员解决了一些实际困难，收到了良好效果，促进了社会和谐。
二、项目开展时间：2026年1月至12月。
    分别于2026年第一、二、三、四季核定本季度满60周岁及以上的困难老党员名册，并交由乡经济发展办进行补助代发工作。本项目2026年度预算资金10.32万元。农村60岁及以上困难老党员有215人，县级补助标准每人每月30元，市级每人每月10元生活补助。预算2026年农村困难党员关爱行动补助为10.32万元，于每个季度进行补助。
三、通过对农村困难党员关爱行动补助，切实帮助农村困难党员解决了生产、生活中的实际困难，生活状态得到改善，使农村困难党员感受到党的关怀，促进农村社会和谐。</t>
  </si>
  <si>
    <t>补助农村困难党员人数</t>
  </si>
  <si>
    <t>215</t>
  </si>
  <si>
    <t>反映补助农村困难党员人数</t>
  </si>
  <si>
    <t>困难党员认定准确率</t>
  </si>
  <si>
    <t>反映困难党员认定准确情况。
困难党员认定准确率=（实际困难党员人数-困难党员统计数/总党员人数）*100%</t>
  </si>
  <si>
    <t>农村困难党员（县级补助标准）</t>
  </si>
  <si>
    <t>元/人*月</t>
  </si>
  <si>
    <t>反映困难党员县级补助标准</t>
  </si>
  <si>
    <t>困难党员生活条件</t>
  </si>
  <si>
    <t>反映该项目的实施，困难党员的生活条件得到改善</t>
  </si>
  <si>
    <t>反映单位人员的满意程度。
单位对象满意度=调查中满意和较满意的单位人员数/调查总人数*100%</t>
  </si>
  <si>
    <t>（一）项目设立依据
为保证我乡库坝运行安全，加强水利基础设施管理，满足旱期居民日常生产和生活用水，保障汛期居民生命安全和财产安全，提高居民生活质量和生活水平，新平县者竜乡水库及小坝塘管护人员补助项目势在必行，项目建设合理。
（二）项目主要内容
者竜乡水库及小坝塘管护人员补助项目，补助资金主要用于支付者竜乡水库坝17座，管理人员18名。其中小（一）型水库1座，有管理人员2名；小（二）型水库1座，有管理人员1名；小坝塘15座，有管理人员15名。
（三）项目绩效目标
该项目设立了明细的绩效目标，项目绩效目标与水库及坝塘管护人员补助经费等内容相关，在项目实施完成率、工作计划完成率以及报账材料的上报和管理方面符合政策业绩水平，与预算确定的项目经费相匹配。
（四）项目资金预算
小坝塘补助50元/月。者竜乡15座，共计9000元。</t>
  </si>
  <si>
    <t>者竜共有小坝塘</t>
  </si>
  <si>
    <t>座</t>
  </si>
  <si>
    <t>反映者竜共有15座小坝塘</t>
  </si>
  <si>
    <t>小坝塘补助金额</t>
  </si>
  <si>
    <t>50</t>
  </si>
  <si>
    <t>反映小坝塘补助金额</t>
  </si>
  <si>
    <t>补助对象准确率</t>
  </si>
  <si>
    <t>水库坝塘管理效率提高</t>
  </si>
  <si>
    <t>反映水库坝塘管理效率提高</t>
  </si>
  <si>
    <t>安全事故发生率</t>
  </si>
  <si>
    <t>1.00</t>
  </si>
  <si>
    <t>反映安全事故发生的次数情况。</t>
  </si>
  <si>
    <t>受益人群满意度</t>
  </si>
  <si>
    <t>本年度的核心目标是：高标准、高质量地完成《者竜乡及界牌村旅游发展总体规划》的全部编制、评审与报批工作，形成一份兼具科学性、前瞻性、特色性与可操作性的权威规划文件，为者竜乡以后的旅游项目启动与实施奠定坚实的行动基础。年度各项工作将紧紧围绕规划文本的产出与验收展开，确保规划成果能有效指导界牌村未来的旅游发展。
年度具体绩效目标：
(一)核心成果产出目标：完成规划终稿编制与交付。形成完整的《者竜乡及界牌村旅游发展总体规划》最终成果，包括规划文本、图集（如资源分布图、空间布局图、项目布局图等）及必要的附件（调研报告、专家评审意见等）。规划内容全面，必须涵盖资源评价、市场定位、空间布局、产品体系、基础设施、环境保护、投资估算与实施保障等核心章节，并通过上级主管部门组织的专家评审。完成规划评审与报批程序。根据评审意见修改后，在2026年第四季度前获得乡级或县级主管部门的正式批复/备案，使规划具备法律和行政效力。并完成初步的投资估算和效益分析。
(二)过程管理与效率目标
严格按时完成节点任务。 严格按照项目进度计划，完成所有关键节点任务。前期准备阶段：2026年1月，进行项目前期资料的收集整理工作；
项目实施阶段：2026年2月—2026年11月，项目实施，成立小组、启动会、全面基础调研，完成意见征求修改稿；完工验收及资金兑付阶段：2026年12月，项目完工，修改定稿、完成规划设计成果、提交报批。确保深度调研与有效参与。规划编制过程充分吸收各方意见，具备坚实的民意基础和科学依据。实地调研覆盖全村所有重要资源点和代表性村民小组。组织召开不少于2次村民征求意见会或座谈会，确保村民的知情权、参与权和建议权。规划文本中对各方合理化建议的采纳情况有明确说明。实现预算执行精准可控。项目年度资金使用合规、高效。2026年度项目预算执行率达95%以上，所有开支均用于规划编制环节，无超预算和违规使用情况。
(三)前期影响力与基础构建目标
达成共识与能力预备。通过项目编制过程，统一各方思想，提升本地能力。乡、村两级干部对项目的核心内容、发展路径和重点项目形成高度共识。通过参与式规划，激发部分村民对发展旅游的兴趣和创业意识，为后续运营储备初步意向人群。形成初步宣传效应。借助项目评审与公示，初步提升者竜乡的区域知名度。</t>
  </si>
  <si>
    <t>规划材料编制</t>
  </si>
  <si>
    <t>1.0</t>
  </si>
  <si>
    <t>项</t>
  </si>
  <si>
    <t>反映规划材料编制数量情况</t>
  </si>
  <si>
    <t>规划设计成果</t>
  </si>
  <si>
    <t>反映规划设计成果数量情况</t>
  </si>
  <si>
    <t>规划材料编制成果合格率</t>
  </si>
  <si>
    <t>反映项目验收情况。
竣工验收合格率=（验收合格单元工程数量/完工单元工程总数）×100%。</t>
  </si>
  <si>
    <t>资金到位支付时间</t>
  </si>
  <si>
    <t>反映资金到位支付时间情况。</t>
  </si>
  <si>
    <t>者竜乡旅游业发展情况</t>
  </si>
  <si>
    <t>快速发展</t>
  </si>
  <si>
    <t>反映者竜乡旅游业发展情况</t>
  </si>
  <si>
    <t>调查人群的满意度。
受益人群覆盖率=（调查人群中对设施建设或设施运行的人数/问卷调查人数）*100%</t>
  </si>
  <si>
    <t xml:space="preserve">根据2026年年初预算各乡镇街道定额经费、者竜乡2026年定额补助公用经费项目资金预算52.9万元，主要用于：1、项目前期或财源建设经费6万元，2、党建工作经费8万元；其中会议费1万元，办公费3万元。培训费4万元。3、办公费13.74万元,对应经济分类科目为办公费。4、租车费5.5万元。5、培训费5万元。6、会议费7.5万元。7、邮电费3.48万元。8、接待费2万元。9、设备购置1.68万元项目的实施1. 提高工作效率：通过现代化的技术和手段，项目实施可以提高公共服务的工作效率，减少人力成本，提高服务质量和效率。2. 改善服务质量：项目实施可以改善公共服务的质量，为公众提供更好的服务，提高公众的满意度。3. 提升社会形象：项目实施可以提升组织的社会形象，增强公众对组织的信任和认可，有利于组织的长期发展。
</t>
  </si>
  <si>
    <t>租用公车数量</t>
  </si>
  <si>
    <t>辆</t>
  </si>
  <si>
    <t>反映租用公车数量</t>
  </si>
  <si>
    <t>座机电话</t>
  </si>
  <si>
    <t>部</t>
  </si>
  <si>
    <t>反映座机电话数量</t>
  </si>
  <si>
    <t>会议培训参会人员到位率</t>
  </si>
  <si>
    <t>反映会议培训到位率</t>
  </si>
  <si>
    <t>资金支付及时率</t>
  </si>
  <si>
    <t>反映资金支付及时率</t>
  </si>
  <si>
    <t>反映部门（单位）人员对公用经费的满意程度。</t>
  </si>
  <si>
    <t>为规范项目质保金管理，确保质保期满、符合退还条件的项目质保金能够及时、安全、有序退还，切实维护施工单位合法权益，提高财政资金使用效率，根据国家相关规定及合同约定,本次质保金退还工作的立项，主要基于合同约定来源： 所有涉及的项目在签订施工合同或技术服务合同时，均已明确设置了质保金条款。条款中具体规定了质保金的预留比例、质保期限、退还条件及程序。本次退还工作是对上述合同条款的依约履行，是项目全生命周期管理的必要环节。
1、新房整村推进质保金1.5万元；2、者竜村平掌田小组公厕修缮项目质保金710元；3、腰村大桥头村民小组民族团结进步示范村项目质保金3万元；4、新平县者竜乡林下仿野生天麻种植项目质保金5万元；5、大丘田小组公益房建设工程质保金2448元；6、二塘小组美丽乡村建设道路工程质保金5100元。共计103258元。在启动后12个月内，完成全部6个到期项目质保金的退还支付工作。退还程序100%符合内部财务管理制度及合同约定.
法律与信用效益：全面履行合同义务，显著提升政府的法治形象和契约精神，降低法律风险。
管理效益：清理历史挂账，使财政账目更加清晰、真实；形成“项目启动-建设-质保-闭环”的完整管理链条，提升项目管理规范化水平。
社会效益：展现公开、公平、公正的治理原则，增强群众对基层治理能力的信任；通过顺利完结项目所有手续，间接巩固各类项目建设成果（如美丽乡村道路、公益房等）的群众认同感。</t>
  </si>
  <si>
    <t>质保金项目数</t>
  </si>
  <si>
    <t>反映质保金项目数</t>
  </si>
  <si>
    <t>质量保证金金额合计</t>
  </si>
  <si>
    <t>103258</t>
  </si>
  <si>
    <t>元</t>
  </si>
  <si>
    <t>反映质量保证金金额合计</t>
  </si>
  <si>
    <t>验收合格率</t>
  </si>
  <si>
    <t>反映验收合格率
验收合格率=验收合格数量/机耕路修复验收数量*100%</t>
  </si>
  <si>
    <t>资金发放及时率</t>
  </si>
  <si>
    <t>反映资金发放及时率100%，到位后30天内拨付
发放及时率=实际发放资金时限/发放资金时限*100%</t>
  </si>
  <si>
    <t>推进政企协同发展</t>
  </si>
  <si>
    <t>得到发展</t>
  </si>
  <si>
    <t>反映推进政企协同发展</t>
  </si>
  <si>
    <t>施工单位满意度</t>
  </si>
  <si>
    <t>反映施工方满意度
满意度=满意问卷数/调查总数*100%</t>
  </si>
  <si>
    <t>工作人员满意度</t>
  </si>
  <si>
    <t>反映工作人员满意度</t>
  </si>
  <si>
    <t>一、政策依据：根据新办通〔2020〕48 号关于印发《新平县推行村级组织大岗位制实施方案》、新改委发〔2022〕4号关于印发《新平县健全村干部队伍专业化建设增强党建引领乡村振兴的实施方案(试行)》的通知，认真贯彻落实新时代党的建设总要求和新时代党的组织路线，坚持和加强党对农村工作的全面领导，提高党的农村基层组织建设质量，提高村 (社区)干部农村工作能力和水平，为新时代乡村全面振兴提供坚强政治和组织保证。
定酬。坚持以岗定酬、以劳付酬、以考核兑酬，县财政局将各级财政保障的村（社区）干部岗位补贴与各级各部门按规定在行政村设定的各类岗位补助经费统一整合，按“正职”每人每月5000元、“副职”每人每月4000元、“委员”每人每月3000元标准核定村（社区）干部岗位补贴，根据月考核情况兑现岗位补贴。按每月岗位补贴的10%的标准核定绩效补贴，根据年度考核情况进行兑现绩效补贴。按“正职”每人每年3000元、“副职”每人每年2000元、“委员”每人每年1000元标准给予村（社区）干部社会保险定额补助，鼓励村（社区）干部按照城镇企业职工养老保险、城乡居民养老保险、城镇职工基本医疗保险、城镇居民基本医疗保险的相关规定，按较高标准自行办理养老保险和基本医疗保险，乡镇（街道）每年对购买情况进行实时检查；按每人每年200元标准为村（社区）干部购买意外伤害保险。村（社区）干部兼任村（居）民小组党支部书记和村（居）民小组组长的同时领取兼职补贴。
二、支出预算：具体安排如下：
1.村(社区)干部绩效26.04万元；2.村 (居)民小组副组长29.28万元；3.村(社区)委员100.44万元；4.动物检疫协检员6.32万元；5.村（社区）干部薪级补贴12.54万元。合计174.62万元</t>
  </si>
  <si>
    <t>村（居）民小组副组长</t>
  </si>
  <si>
    <t>反映部门（单位）实际发放工资人员数量</t>
  </si>
  <si>
    <t>动物检疫员</t>
  </si>
  <si>
    <t>村（社区）委员</t>
  </si>
  <si>
    <t>27</t>
  </si>
  <si>
    <t>反映兑付准确情况。准确率=（正确的样本数/总的数量）*100%</t>
  </si>
  <si>
    <t xml:space="preserve">一、政策目标：紧紧围绕增强监督实效这一中心，综合运用人大视察、调研等监督手段，开展有力度、有深度、有成效的监督。同时，对人大代表开展履职培训，实现代表履职培训全覆盖、技能培训全覆盖，夯实代表民主根基，增强代表荣誉感、使命感和自信感，提升人大代表履职能力。凝心聚力，务实创新，把人大制度优势转化为治理效能，为促进民生持续改善、经济持续健康发展和社会大局稳定，助力乡党委的决策部署稳步推进，提供更加坚实有力的民主法治保障。
本项目总资金128800元，涉及3个项目，1、人大代表通讯、交通经费 6.72万元，者竜乡共有56名代表，每名代表每月补贴100元，共计67200元。2、人大代表误工补贴经费 5600元。召开者竜乡人民代表大会两天，预计参与无固定收入代表28人，100元/人，小计5600元。3、者竜乡乡人大活动（调研）经费 56000元 ，1.召开者竜乡人民代表大会三天，预计参与代表63人、工作人员30人。伙食补助90元/人，共需25110元；住宿100元/间，63名代表2人一间，需要9600元；会议期间准备水279元、备用药427元。总计35416元。2.分批次开展人大代表视察调研考察培训四期，每期1天，预计每次参与代表56人，伙食补助90元/人。总计56人*90元/人*4期=20160元，开展考察培训期间准备水224元、备用药200元、总计20584元。项目实施预期在多维度产出实效：经济上，依托核桃茶叶产业发展开展专题调研，助力代表提出适配者竜实际的产业建议，推动乡域产业规划优化；社会上，规范召开乡人大会议保障权利依法行使，同时促进代表深化群众联系；生态上，引导代表关注林下中药材种植生态问题，推动绿色种植理念落地；可持续影响上，通过培训与调研强化代表履职能力、提升主动履职意识，丰富知识和拓宽人大代表眼界，为者竜发展出谋划策，切实提升代表履职能力。
</t>
  </si>
  <si>
    <t>者竜乡人民代表大会参会人数</t>
  </si>
  <si>
    <t>93</t>
  </si>
  <si>
    <t>反映外出县外学习人大代表人数</t>
  </si>
  <si>
    <t>视察调研考察培训人数</t>
  </si>
  <si>
    <t>56</t>
  </si>
  <si>
    <t>反映履职培训人数</t>
  </si>
  <si>
    <t>资金到位发放及时率</t>
  </si>
  <si>
    <t>人大代表工作能力</t>
  </si>
  <si>
    <t>提升</t>
  </si>
  <si>
    <t>反映人大代表工作能力情况</t>
  </si>
  <si>
    <t>反映受益对象满意度达90%单位对象满意度=调查中满意和较满意的单位人员数/调查总人数*100%</t>
  </si>
  <si>
    <t>伙食补助</t>
  </si>
  <si>
    <t>元/人</t>
  </si>
  <si>
    <t>绩效指标设定依据：者竜乡2025年度人大代表活动经费项目实施方案      数据来源：资金使用明细表</t>
  </si>
  <si>
    <t xml:space="preserve">    《关于印发新平县全面推行河湖长制工作要点的通知》（县总河长令第16号）等有关要求，元江-红河（者竜乡段）已配置乡、村两级河长共4名，通过开展日常巡查、清河行动、四乱专项整治等工作，对辖区河域进行管理，维护河道生态环境。
    本次河长清河清漂行动工作经费项目预计投资3万元，预计购买1.宣传栏4块；2.立式广告牌10块；3.挂式广告牌12块；4.横幅120米；5开展培训及会议一起；6.聘请清河行动计日工25个。通过强化物资保障，提升河道清理能力，全面清理河道管理保护范围内的生产生活垃圾，打捞河沟水面白色垃圾、动物尸体、废弃农作物等影响感官、污染水体的漂浮物，清除河道两岸堆积生活垃圾、建筑垃圾、杂物，劝阻制止向河道内倾倒垃圾、废弃农作物、生活污水等破坏生态环境的行为；拆除河道两岸不规范、影响河流生态环境的垃圾池，重新合理规划设置，健全生活垃圾、建筑垃圾收集处置机制，杜绝雨季雨水将垃圾冲刷进河道；清理影响河流行洪、腐臭发酵的河床淤积物，疏通堵塞河沟，恢复行洪能力。
    </t>
  </si>
  <si>
    <t>新建宣传栏</t>
  </si>
  <si>
    <t>块</t>
  </si>
  <si>
    <t>反映新建宣传栏数量。</t>
  </si>
  <si>
    <t>购买广告牌</t>
  </si>
  <si>
    <t>22</t>
  </si>
  <si>
    <t>反映购买广告牌数量情况。</t>
  </si>
  <si>
    <t>验收通过率</t>
  </si>
  <si>
    <t>反映设备购置的产品质量情况。
验收通过率=（通过验收的购置数量/购置总数量）*100%。</t>
  </si>
  <si>
    <t>反映预算部门（单位）组织开展各类培训中预计参训情况。
参训率=（年参训人数/应参训人数）*100%。</t>
  </si>
  <si>
    <t>河道环境得到改善</t>
  </si>
  <si>
    <t>反映河道环境改善情况。</t>
  </si>
  <si>
    <t>一、政策目标：紧紧围绕增强监督实效这一中心，综合运用人大视察、调研等监督手段，开展有力度、有深度、有成效的监督。同时，对人大代表开展履职培训，实现代表履职培训全覆盖、技能培训全覆盖，夯实代表民主根基，增强代表荣誉感、使命感和自信感，提升人大代表履职能力。凝心聚力，务实创新，把人大制度优势转化为治理效能，为促进民生持续改善、经济持续健康发展和社会大局稳定，助力乡党委的决策部署稳步推进，提供更加坚实有力的民主法治保障。
二、用途：根据者竜乡人大主席团2026年工作要点安排，2026年将组织县人大代表开展视察调研、到县外考察学习。
三、使用范围：2026年计划组织县乡人大代表到县外学习，视察调研及对代表开展履职培训，费用共计20800元
四、预算支出：
年度总预算20800元，按任务拆解如下：
1、组织县代表、部分乡代表到县外学习，共18人到县外考察学习，预计时间3天，预计费用16100元。其中，考察期间伙食费预计100元/天/人*3天*18人=5400元；住宿按照两人一间标准，需要10间，住宿费合计265元/间*10间*2天=5300元；燃油费按每辆车350元计算，每辆车乘坐4人，共需5辆车*3天，预计5250元；购买药品、饮用水等外出常备物资预计150元。
2、组织代表进行视察调研，共组织13人开展调研视察活动2次共2天，预计经费共4700元。其中，伙食费每人每天100元，预计2600元；燃油费按每辆车350元计算，每辆车乘坐4人，共需3辆车*2次，预计2100元。</t>
  </si>
  <si>
    <t>视察调研人数</t>
  </si>
  <si>
    <t>13</t>
  </si>
  <si>
    <t>反映视察调研人数</t>
  </si>
  <si>
    <t>县外考察学习</t>
  </si>
  <si>
    <t>18</t>
  </si>
  <si>
    <t>反映县外考察学习人数</t>
  </si>
  <si>
    <t>外出考察餐食标准</t>
  </si>
  <si>
    <t>空我问问</t>
  </si>
  <si>
    <t>根据《新平县乡镇集镇维护经费保障方案》，上级补助27万元，项目自2026年1月1日开始实施，至2026年12月31日前完毕。主要用于集镇环卫工人工资243396元，集镇主要区域电费26604元
通过项目实施实现集镇全年环卫维护与长效管理，实现集镇基础设施完好、环境干净整洁、秩序规范有序、风貌特色彰显，建立“权责清晰、运转高效”的集镇维护管理长效机制，显著提升集镇品质和群众满意度。项目预期效果，基础设施完好率达95%以上：主干道照明设施亮灯率达98%以上。
环境整治达标率达100%：实现“一把扫帚扫到底”，公共区域无积存垃圾、无卫生死角，垃圾分类投放覆盖率达90%以上。群众满意度达90%以上：通过宣传引导和全民参与，形成爱护环境、维护秩序的良好氛围，群众对集镇维护工作的认可度显著提升。</t>
  </si>
  <si>
    <t>环卫人员保障人数</t>
  </si>
  <si>
    <t>反映环卫人员保障人数</t>
  </si>
  <si>
    <t>公共照明区域覆盖数量</t>
  </si>
  <si>
    <t>反映公共照明区域覆盖数量</t>
  </si>
  <si>
    <t>主干道照明设施亮灯率</t>
  </si>
  <si>
    <t>98</t>
  </si>
  <si>
    <t xml:space="preserve">反映主干道照明设施亮灯率
</t>
  </si>
  <si>
    <t>集镇运行能力提高</t>
  </si>
  <si>
    <t>得到提高</t>
  </si>
  <si>
    <t>反映集镇运行能力提高的情况。</t>
  </si>
  <si>
    <t>1、项目资金测算依据：严格按照上级文件要求，做好“八·一”建军节走访慰问优抚对象工作的通知。
2、资金使用范围：举办春节、八一双拥座谈会。
3、预算支出内容：举办乡、村春节座谈会1期、举办乡、村“八一”双拥座谈会1期，以及拨付7个村1个社区'春节、八一'双拥座谈会经费。
4、预期目标：通过项目实施，对退役军人及其他优抚对象进行抚恤优待生活补助，是依法对军人及其家属和其他优抚对象实行物质照顾和精神抚慰的一项特殊社会工作，是我国社会保障体系的重要组成部分，为巩固国防、维护社会稳定、发展经济奠定坚实基础，帮助他们解决生活困难，使其积极为当地经济社会发展作出应有的贡献，真正让军人成为全社会尊崇的职业，使退役军人及其他优抚对象幸福感、获得感、荣誉感进一步增强。</t>
  </si>
  <si>
    <t>举办乡镇春节双拥座谈会</t>
  </si>
  <si>
    <t>反映举办乡镇春节双拥座谈会期数</t>
  </si>
  <si>
    <t>举办乡镇“八一”双拥座谈会</t>
  </si>
  <si>
    <t>反映预算部门（单位）组织开展各类会议的总次数。</t>
  </si>
  <si>
    <t>反映预算部门（单位）在组织开展各类培训中参训人员的出勤情况。
培训出勤率=（实际出勤学员数量/参加培训学员数量）*100%。</t>
  </si>
  <si>
    <t>反映预算部门（单位）在组织开展各类培训中预计参训情况。
参训率=（年参训人数/应参训人数）*100%。</t>
  </si>
  <si>
    <t>退役军人幸福感</t>
  </si>
  <si>
    <t>反映退役军人及其他优抚对象幸福感情况</t>
  </si>
  <si>
    <t>参会人员满意度</t>
  </si>
  <si>
    <t>反映参会人员对会议开展的满意度。参会人员满意度=（参会满意人数/问卷调查人数）*100%</t>
  </si>
  <si>
    <t>餐费标准</t>
  </si>
  <si>
    <t>反映举办会议培训餐费标准情况。</t>
  </si>
  <si>
    <t>者竜乡城乡困难群众救助补助资金</t>
  </si>
  <si>
    <t>一、政策依据：根据玉财社〔2025〕233号玉溪市财政局_玉溪市民政局关于提前下达2026年中央困难群众救助补助资金的通知，下达者竜乡2026年城乡困难群众救助补助资金3万元，以有效解决城乡群众遭遇突发事件、意外伤害、重大疾病或其他特殊原因导致基本生活陷入困境，其他社会救助制度暂时无法覆盖或救助之后基本生活暂时仍有严重困难家庭或个人给予应急性、过渡性救助。
二、用途：者竜乡2026年城乡困难群众救助补助
三、使用范围：1、因火灾、溺水等意外事件，导致基本生活暂时出现来得困难的家庭或个人。
2、因发生重大交通事故在案件终结后，造成当事人及其家庭基本生活暂时出现严重困难的。
3、因家庭成员突发重特大疾病，连续三个月支出的月均重特大疾病医药费自付费用达到家庭人均月收入的三倍及以上，导致基本生活暂时出现严重困难的家庭或个人。
4、因基本生活费，基本医药费和子女基本教育费等生活必需支出突然增加，月人均生活必需支出连续3个月达家庭人均月收入的3倍及其上，导致基本生活暂时出现困难的最低生活保障和低收入家庭或个人。
5、遭遇其他特殊困难的家庭或个人。
四、预算支出：1、救助因火灾、溺水等意外事件，导致基本生活暂时出现严重困难的家庭或个人，原则上1万以内。
2、救助因发生重大交通事故在案件终结后，造成当事人及其家庭基本生活暂时出现严重困难的，原则上2万以内。
3、救助家庭成员突发重特大疾病，导致基本生活暂时出现严重困难的家庭或个人，原则上2万以内。
4、救助因基本生活费、基本医药费和子女基本教育费等生活必需支出突然增加，导致基本生活暂时出现困难的低收入家庭或个人，原则上1万以内。
五、分月用款计划和支出目标：因该项目属于临时性、突发性救助资金，无法明确救助数量及固定补助金额。经研究，参照往年补助情况，计划统筹安排2026年者竜乡城乡困难群众救助工作，合理确定保障标准。</t>
  </si>
  <si>
    <t>预计救助对象人数（人次）</t>
  </si>
  <si>
    <t>人次</t>
  </si>
  <si>
    <t>反映应保尽保、应救尽救对象的人数（人次）情况。</t>
  </si>
  <si>
    <t>政策宣传单发放数量</t>
  </si>
  <si>
    <t>500</t>
  </si>
  <si>
    <t>份</t>
  </si>
  <si>
    <t>反映补助政策宣传单的发放数量情况。</t>
  </si>
  <si>
    <t>救助对象认定准确率</t>
  </si>
  <si>
    <t>救助事项公示度</t>
  </si>
  <si>
    <t>反映救助事项在特定办事大厅、官网、媒体或其他渠道按规定进行公示的情况。</t>
  </si>
  <si>
    <t>救助发放及时率</t>
  </si>
  <si>
    <t>救助对象满意度</t>
  </si>
  <si>
    <t xml:space="preserve">  根据新平县离退休干部党组织工作经费使用管理办法(试行)、离退休党支部工作经费项目的实施，加强了者竜乡离退休干部的政治思想建设，确保离退休干部老有所教、老有所学、老有所为、老有所乐，不断提升广大离退休干部的获得感、幸福感。上级下达7120元主要用于开展以下活动
1.季度党课：每期310元×4期.合计1240元，用于开展季度党课会议材料打印费、会议费。
2.外出开展主题党日活动：每期2400元×1期，合计2400元，用于支付外出开展主题党日活动人员的伙食1400元及交通费用1000元。
3.2026年度《金色时光》等重点老年报刊杂志征订：每本72元×5本，合计360元，用于征订金色时光》等重点老年报刊杂志，《金色时光》杂志国内统一连续出版物号：CN53-1235/C，邮发代号：64-60。
4.离退休人员党支部书记和委员的工作补贴：3120元。离退休人员党支部书记按1200元/人、支部委员960元/人的标准进行补贴，离退休人员党支部有1名书记（1*1200=1200元）、2名委员（2*960=1920元）。
离退休党支部工作经费项目的实施，加强了者竜乡离退休干部的政治思想建设，确保离退休干部老有所教、老有所学、老有所为、老有所乐，不断提升广大离退休干部的获得感、幸福感。</t>
  </si>
  <si>
    <t>离退休党支部季度党课</t>
  </si>
  <si>
    <t>反映离退休党支部季度党课期数</t>
  </si>
  <si>
    <t>外出开展主题党日活动</t>
  </si>
  <si>
    <t>反映外出开展主题党日活动期数</t>
  </si>
  <si>
    <t>报刊杂志征订人数</t>
  </si>
  <si>
    <t>反映2026年度《金色时光》等重点老年报刊杂志征订人数</t>
  </si>
  <si>
    <t>学习参与率</t>
  </si>
  <si>
    <t>反映学习参与情况。学习参与率=（参与人数/总的应该参与人员）*100%</t>
  </si>
  <si>
    <t>离退休干部的政治思想建设</t>
  </si>
  <si>
    <t>加强</t>
  </si>
  <si>
    <t>反映离退休干部的政治思想建设情况</t>
  </si>
  <si>
    <r>
      <rPr>
        <sz val="9"/>
        <rFont val="宋体"/>
        <charset val="134"/>
      </rPr>
      <t>一、政策目标：保障残疾人平等就业权利，增进残疾人民生福祉，增强残疾人自我发展能力，推动残疾人事业向着现代化迈进，不断满足残疾人美好生活需要。一是完成残疾人联合会所属残疾人就业服务机构建设工作，完善标准体系，加强标准间统筹衔接和基层设施设备共建共享。保障镇残疾人经费高效运转，促进残疾人事业持续发展。二是依法维护残障人员合法权益；完成残疾人事业法制建设工作。三是通过广泛宣传报道国家法律法规政策，倡导全社会理解、尊重、关心、帮助残疾人，激励残疾人发扬自尊、自信、自强、自立精神，积极参加生产劳动，摆脱贫困。五是做好“春节、助残日”走访慰问贫困残疾人帮助他们解决生产生活中的实际困难，把党和政府的关怀送到残疾人家中，更好地服务残疾人，履行残联“代表、服务、管理”职能。
二、用途：帮助残疾人接受实用技能培训，确保有就业需求的残疾人掌握 1-2 项实用技能，以残疾人需求为导向，按照“政府主导、部门参与、讲求实效、因地制宜”的原则，加强组织领导，有计划，有步骤地推进残疾人实用技能培训工作；增强精神病人管理工作，完善残疾人服务需求和信息数据动态。
三、使用范围：参照省残联、省人力资源和社会保障厅、省财政厅关于印发《云南省残疾人职业培训项目组织实施办法》的通知①培训课时费； ②培训机构教学管理费（含培训机构负责教学管理的人员交通费、食宿费等）；③参训学员的伙食费、住宿费、交通费、辅助器具费和保险费。
四、预算支出：根据新平县2026年残疾人事业经费分配表，本项目资金3万元，细分3个项目，分别为：
1.根据《新平县2026年残疾人就业保障金分配汇总表》，县级预算分配到者竜乡残疾人实用技能培训资金1.5万元，于2026年10月31日前完成支付。本项目资金按每人100元的标准，拨付给培训单位一次性培训150名残疾人活动支出。
2.全国残疾人基本服务状况和需求信息数据动态更新工作经费8000元（800人×10元=8000元），每年10月份全国系统动态集中更新，动态更新一个残疾人10元)。
3.精神病卫生综合管理工作经费7000元。每次护送精神病人到玉溪市二医院、惠康医院、新平县总医院康复治疗发生费用，包括过路费、住宿费，燃油费，伙食费及入院所需的生活必需品费用等支出，一共合计发生7000元。</t>
    </r>
    <r>
      <rPr>
        <sz val="9"/>
        <rFont val="Arial"/>
        <charset val="134"/>
      </rPr>
      <t xml:space="preserve">		</t>
    </r>
  </si>
  <si>
    <t>培训次数</t>
  </si>
  <si>
    <t>次</t>
  </si>
  <si>
    <t>反映预算部门（单位）组织召开各类会议的总次数。</t>
  </si>
  <si>
    <t>残疾人实用技能培训人数</t>
  </si>
  <si>
    <t>150</t>
  </si>
  <si>
    <t>反映残疾人实用技能培训人数</t>
  </si>
  <si>
    <t>残疾人动态更新录入数量</t>
  </si>
  <si>
    <t>800</t>
  </si>
  <si>
    <t>反映残疾人动态更新录入数量情况</t>
  </si>
  <si>
    <t>信息采集准确率</t>
  </si>
  <si>
    <t xml:space="preserve">反映信息采集准确率。信息采集准确率=（正确的样本数/总的数量）*100%
</t>
  </si>
  <si>
    <t>受益残疾人覆盖率</t>
  </si>
  <si>
    <t xml:space="preserve">反映受益残疾人覆盖率。覆盖率=实际获得受益人数/申请符合标准人数*100%
</t>
  </si>
  <si>
    <t xml:space="preserve">受益人员满意度=调查中满意和较满意的受益人员数/调查总人数*100%						
</t>
  </si>
  <si>
    <t>预算06表</t>
  </si>
  <si>
    <t>2026年部门政府性基金预算支出预算表</t>
  </si>
  <si>
    <t>政府性基金预算支出</t>
  </si>
  <si>
    <t xml:space="preserve"> 用于其他社会公益事业的彩票公益金支出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</si>
  <si>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</si>
  <si>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</si>
  <si>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</si>
  <si>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</si>
  <si>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</si>
  <si>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</si>
  <si>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</si>
  <si>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</si>
  <si>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</si>
  <si>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</si>
  <si>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</si>
  <si>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</si>
  <si>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复印纸</t>
  </si>
  <si>
    <t>件</t>
  </si>
  <si>
    <t>音响设备</t>
  </si>
  <si>
    <t>台</t>
  </si>
  <si>
    <t>公车保险费</t>
  </si>
  <si>
    <t>年</t>
  </si>
  <si>
    <t>公车燃油费</t>
  </si>
  <si>
    <t>公车维修保养费</t>
  </si>
  <si>
    <t>空调</t>
  </si>
  <si>
    <t>包</t>
  </si>
  <si>
    <t>公车保险</t>
  </si>
  <si>
    <t>公车维修保养</t>
  </si>
  <si>
    <t>预算08表</t>
  </si>
  <si>
    <t>2026年部门政府购买服务预算表</t>
  </si>
  <si>
    <t>政府购买服务项目</t>
  </si>
  <si>
    <t>政府购买服务目录</t>
  </si>
  <si>
    <t xml:space="preserve">  注：本单位无此事项。</t>
  </si>
  <si>
    <t>预算09-1表</t>
  </si>
  <si>
    <t>2026年对下转移支付预算表</t>
  </si>
  <si>
    <t>单位名称（项目）</t>
  </si>
  <si>
    <t>乡镇、街道</t>
  </si>
  <si>
    <t>政府性基金</t>
  </si>
  <si>
    <t>桂山街道</t>
  </si>
  <si>
    <t>古城街道</t>
  </si>
  <si>
    <t>平甸乡</t>
  </si>
  <si>
    <t>扬武镇</t>
  </si>
  <si>
    <t>新化乡</t>
  </si>
  <si>
    <t>老厂乡</t>
  </si>
  <si>
    <t>戛洒镇</t>
  </si>
  <si>
    <t>水塘镇</t>
  </si>
  <si>
    <t>漠沙镇</t>
  </si>
  <si>
    <t>建兴乡</t>
  </si>
  <si>
    <t>平掌乡</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</si>
  <si>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</si>
  <si>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</si>
  <si>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</si>
  <si>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</si>
  <si>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</si>
  <si>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</si>
  <si>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</si>
  <si>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</si>
  <si>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</si>
  <si>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</si>
  <si>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</si>
  <si>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预算11表</t>
  </si>
  <si>
    <t>2026年上级转移支付补助项目支出预算表</t>
  </si>
  <si>
    <t>上级补助</t>
  </si>
  <si>
    <t>民生类</t>
  </si>
  <si>
    <t>30306</t>
  </si>
  <si>
    <t>救济费</t>
  </si>
  <si>
    <t>预算12表</t>
  </si>
  <si>
    <t>2026年部门项目支出中期规划预算表</t>
  </si>
  <si>
    <t>项目级次</t>
  </si>
  <si>
    <t>2026年</t>
  </si>
  <si>
    <t>2027年</t>
  </si>
  <si>
    <t>2028年</t>
  </si>
  <si>
    <t>本级</t>
  </si>
  <si>
    <t>311专项业务类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</si>
</sst>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
    <numFmt numFmtId="179" formatCode="#,##0.00;\-#,##0.00;;@"/>
    <numFmt numFmtId="180" formatCode="hh:mm:ss"/>
  </numFmts>
  <fonts count="45">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name val="SimSun"/>
      <charset val="134"/>
    </font>
    <font>
      <b/>
      <sz val="23"/>
      <color rgb="FF000000"/>
      <name val="宋体"/>
      <charset val="134"/>
    </font>
    <font>
      <sz val="9"/>
      <name val="宋体"/>
      <charset val="134"/>
    </font>
    <font>
      <sz val="11"/>
      <name val="宋体"/>
      <charset val="134"/>
      <scheme val="minor"/>
    </font>
    <font>
      <b/>
      <sz val="19.5"/>
      <name val="宋体"/>
      <charset val="134"/>
    </font>
    <font>
      <sz val="10.5"/>
      <name val="宋体"/>
      <charset val="134"/>
    </font>
    <font>
      <sz val="11"/>
      <name val="宋体"/>
      <charset val="134"/>
    </font>
    <font>
      <b/>
      <sz val="22"/>
      <color rgb="FF000000"/>
      <name val="宋体"/>
      <charset val="134"/>
    </font>
    <font>
      <sz val="10.5"/>
      <color rgb="FF000000"/>
      <name val="宋体"/>
      <charset val="134"/>
    </font>
    <font>
      <sz val="9"/>
      <color theme="1"/>
      <name val="宋体"/>
      <charset val="134"/>
    </font>
    <font>
      <sz val="11"/>
      <color rgb="FF000000"/>
      <name val="宋体"/>
      <charset val="134"/>
      <scheme val="minor"/>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6"/>
      <color rgb="FF000000"/>
      <name val="Times New Roman"/>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2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6" applyNumberFormat="0" applyFill="0" applyAlignment="0" applyProtection="0">
      <alignment vertical="center"/>
    </xf>
    <xf numFmtId="0" fontId="31" fillId="0" borderId="26" applyNumberFormat="0" applyFill="0" applyAlignment="0" applyProtection="0">
      <alignment vertical="center"/>
    </xf>
    <xf numFmtId="0" fontId="32" fillId="0" borderId="27" applyNumberFormat="0" applyFill="0" applyAlignment="0" applyProtection="0">
      <alignment vertical="center"/>
    </xf>
    <xf numFmtId="0" fontId="32" fillId="0" borderId="0" applyNumberFormat="0" applyFill="0" applyBorder="0" applyAlignment="0" applyProtection="0">
      <alignment vertical="center"/>
    </xf>
    <xf numFmtId="0" fontId="33" fillId="3" borderId="28" applyNumberFormat="0" applyAlignment="0" applyProtection="0">
      <alignment vertical="center"/>
    </xf>
    <xf numFmtId="0" fontId="34" fillId="4" borderId="29" applyNumberFormat="0" applyAlignment="0" applyProtection="0">
      <alignment vertical="center"/>
    </xf>
    <xf numFmtId="0" fontId="35" fillId="4" borderId="28" applyNumberFormat="0" applyAlignment="0" applyProtection="0">
      <alignment vertical="center"/>
    </xf>
    <xf numFmtId="0" fontId="36" fillId="5" borderId="30" applyNumberFormat="0" applyAlignment="0" applyProtection="0">
      <alignment vertical="center"/>
    </xf>
    <xf numFmtId="0" fontId="37" fillId="0" borderId="31" applyNumberFormat="0" applyFill="0" applyAlignment="0" applyProtection="0">
      <alignment vertical="center"/>
    </xf>
    <xf numFmtId="0" fontId="38" fillId="0" borderId="32"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176" fontId="7" fillId="0" borderId="4">
      <alignment horizontal="right" vertical="center"/>
    </xf>
    <xf numFmtId="177" fontId="7" fillId="0" borderId="4">
      <alignment horizontal="right" vertical="center"/>
    </xf>
    <xf numFmtId="10" fontId="7" fillId="0" borderId="4">
      <alignment horizontal="right" vertical="center"/>
    </xf>
    <xf numFmtId="178" fontId="7" fillId="0" borderId="4">
      <alignment horizontal="right" vertical="center"/>
    </xf>
    <xf numFmtId="179" fontId="7" fillId="0" borderId="4">
      <alignment horizontal="right" vertical="center"/>
    </xf>
    <xf numFmtId="179" fontId="7" fillId="0" borderId="4">
      <alignment horizontal="right" vertical="center"/>
    </xf>
    <xf numFmtId="49" fontId="7" fillId="0" borderId="4">
      <alignment horizontal="left" vertical="center" wrapText="1"/>
    </xf>
    <xf numFmtId="180" fontId="7" fillId="0" borderId="4">
      <alignment horizontal="right" vertical="center"/>
    </xf>
    <xf numFmtId="0" fontId="7" fillId="0" borderId="0">
      <alignment vertical="top"/>
      <protection locked="0"/>
    </xf>
  </cellStyleXfs>
  <cellXfs count="210">
    <xf numFmtId="0" fontId="0" fillId="0" borderId="0" xfId="0"/>
    <xf numFmtId="0" fontId="0" fillId="0" borderId="0" xfId="0" applyAlignment="1">
      <alignment horizontal="center" vertical="center"/>
    </xf>
    <xf numFmtId="49" fontId="1" fillId="0" borderId="0" xfId="0" applyNumberFormat="1" applyFont="1"/>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1" fillId="0" borderId="4" xfId="0" applyFont="1" applyBorder="1" applyAlignment="1">
      <alignment horizontal="center" vertical="center"/>
    </xf>
    <xf numFmtId="0" fontId="5" fillId="0" borderId="4" xfId="0" applyFont="1" applyFill="1" applyBorder="1" applyAlignment="1">
      <alignment horizontal="left" vertical="center"/>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xf>
    <xf numFmtId="0" fontId="1" fillId="0" borderId="0" xfId="0" applyFont="1" applyAlignment="1" applyProtection="1">
      <alignment horizontal="right" vertical="center"/>
      <protection locked="0"/>
    </xf>
    <xf numFmtId="0" fontId="4" fillId="0" borderId="0" xfId="0" applyFont="1"/>
    <xf numFmtId="0" fontId="1" fillId="0" borderId="0" xfId="0" applyFont="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179" fontId="5" fillId="0" borderId="4" xfId="0" applyNumberFormat="1" applyFont="1" applyFill="1" applyBorder="1" applyAlignment="1">
      <alignment horizontal="right" vertical="center"/>
    </xf>
    <xf numFmtId="0" fontId="6" fillId="0" borderId="0" xfId="0" applyFont="1" applyAlignment="1">
      <alignment horizontal="center" vertical="center"/>
    </xf>
    <xf numFmtId="0" fontId="7"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7" fillId="0" borderId="4" xfId="0" applyFont="1" applyFill="1" applyBorder="1" applyAlignment="1">
      <alignment horizontal="center" vertical="center"/>
    </xf>
    <xf numFmtId="0" fontId="4" fillId="0" borderId="2" xfId="0" applyFont="1" applyBorder="1" applyAlignment="1">
      <alignment horizontal="center" vertical="center"/>
    </xf>
    <xf numFmtId="179" fontId="7" fillId="0" borderId="4" xfId="53" applyNumberFormat="1" applyFont="1" applyBorder="1">
      <alignment horizontal="right" vertical="center"/>
    </xf>
    <xf numFmtId="0" fontId="1" fillId="0" borderId="4" xfId="0" applyFont="1" applyBorder="1" applyAlignment="1" applyProtection="1">
      <alignment horizontal="center" vertical="center"/>
      <protection locked="0"/>
    </xf>
    <xf numFmtId="179" fontId="7" fillId="0" borderId="8" xfId="53" applyNumberFormat="1" applyFont="1" applyBorder="1">
      <alignment horizontal="right" vertical="center"/>
    </xf>
    <xf numFmtId="179" fontId="7" fillId="0" borderId="9" xfId="53" applyNumberFormat="1" applyFont="1" applyBorder="1">
      <alignment horizontal="right" vertical="center"/>
    </xf>
    <xf numFmtId="179" fontId="7" fillId="0" borderId="10" xfId="53" applyNumberFormat="1" applyFont="1" applyBorder="1">
      <alignment horizontal="right" vertical="center"/>
    </xf>
    <xf numFmtId="179" fontId="7" fillId="0" borderId="11" xfId="53" applyNumberFormat="1" applyFont="1" applyBorder="1">
      <alignment horizontal="right" vertical="center"/>
    </xf>
    <xf numFmtId="0" fontId="0" fillId="0" borderId="11" xfId="0" applyBorder="1"/>
    <xf numFmtId="0" fontId="8" fillId="0" borderId="0" xfId="0" applyFont="1" applyAlignment="1">
      <alignment horizontal="center" vertical="center"/>
    </xf>
    <xf numFmtId="49" fontId="7" fillId="0" borderId="0" xfId="55" applyBorder="1">
      <alignment horizontal="left" vertical="center" wrapText="1"/>
    </xf>
    <xf numFmtId="49" fontId="9" fillId="0" borderId="0" xfId="55" applyFont="1" applyBorder="1" applyAlignment="1">
      <alignment horizontal="center" vertical="center" wrapText="1"/>
    </xf>
    <xf numFmtId="0" fontId="7" fillId="0" borderId="0" xfId="55" applyNumberFormat="1" applyBorder="1">
      <alignment horizontal="left" vertical="center" wrapText="1"/>
    </xf>
    <xf numFmtId="49" fontId="10" fillId="0" borderId="4" xfId="55" applyFont="1" applyAlignment="1">
      <alignment horizontal="center" vertical="center" wrapText="1"/>
    </xf>
    <xf numFmtId="49" fontId="5" fillId="0" borderId="4" xfId="55" applyFont="1" applyAlignment="1">
      <alignment horizontal="center" vertical="center" wrapText="1"/>
    </xf>
    <xf numFmtId="49" fontId="10" fillId="0" borderId="4" xfId="55" applyFont="1">
      <alignment horizontal="left" vertical="center" wrapText="1"/>
    </xf>
    <xf numFmtId="0" fontId="11" fillId="0" borderId="0" xfId="57" applyFont="1" applyFill="1" applyBorder="1" applyAlignment="1" applyProtection="1"/>
    <xf numFmtId="49" fontId="7" fillId="0" borderId="0" xfId="55" applyBorder="1" applyAlignment="1">
      <alignment horizontal="right" vertical="center" wrapText="1"/>
    </xf>
    <xf numFmtId="178" fontId="7" fillId="0" borderId="4" xfId="52">
      <alignment horizontal="right" vertical="center"/>
    </xf>
    <xf numFmtId="179" fontId="7" fillId="0" borderId="4" xfId="53">
      <alignment horizontal="right" vertical="center"/>
    </xf>
    <xf numFmtId="0" fontId="12" fillId="0" borderId="0" xfId="0" applyFont="1" applyAlignment="1">
      <alignment horizontal="center" vertical="center"/>
    </xf>
    <xf numFmtId="0" fontId="4" fillId="0" borderId="4" xfId="0" applyFont="1" applyBorder="1" applyAlignment="1">
      <alignment horizontal="center" vertical="center" wrapText="1"/>
    </xf>
    <xf numFmtId="0" fontId="13" fillId="0" borderId="4" xfId="0" applyFont="1" applyBorder="1" applyAlignment="1">
      <alignment horizontal="left" vertical="center" wrapText="1"/>
    </xf>
    <xf numFmtId="0" fontId="13" fillId="0" borderId="4" xfId="0" applyFont="1" applyBorder="1" applyAlignment="1">
      <alignment vertical="center" wrapText="1"/>
    </xf>
    <xf numFmtId="0" fontId="13" fillId="0" borderId="4"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3" fillId="0" borderId="4" xfId="0" applyFont="1" applyBorder="1" applyAlignment="1">
      <alignment horizontal="center" vertical="center" wrapText="1"/>
    </xf>
    <xf numFmtId="0" fontId="13" fillId="0" borderId="4" xfId="0" applyFont="1" applyBorder="1" applyAlignment="1" applyProtection="1">
      <alignment horizontal="center" vertical="center"/>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12" xfId="0" applyFont="1" applyBorder="1" applyAlignment="1">
      <alignment horizontal="center" vertical="center" wrapText="1"/>
    </xf>
    <xf numFmtId="0" fontId="4" fillId="0" borderId="4" xfId="0" applyFont="1" applyBorder="1" applyAlignment="1">
      <alignment horizontal="center" vertical="center"/>
    </xf>
    <xf numFmtId="0" fontId="3" fillId="0" borderId="4" xfId="0" applyFont="1" applyBorder="1" applyAlignment="1">
      <alignment horizontal="left" vertical="center" wrapText="1"/>
    </xf>
    <xf numFmtId="179" fontId="14" fillId="0" borderId="4" xfId="53" applyFont="1">
      <alignment horizontal="right" vertical="center"/>
    </xf>
    <xf numFmtId="0" fontId="0" fillId="0" borderId="0" xfId="0" applyAlignment="1">
      <alignment vertical="center"/>
    </xf>
    <xf numFmtId="0" fontId="4" fillId="0" borderId="13" xfId="0" applyFont="1" applyBorder="1" applyAlignment="1">
      <alignment horizontal="center" vertical="center"/>
    </xf>
    <xf numFmtId="0" fontId="4" fillId="0" borderId="4" xfId="57" applyFont="1" applyFill="1" applyBorder="1" applyAlignment="1" applyProtection="1">
      <alignment horizontal="center" vertical="center"/>
    </xf>
    <xf numFmtId="0" fontId="3" fillId="0" borderId="0" xfId="0" applyFont="1" applyAlignment="1" applyProtection="1">
      <alignment horizontal="right"/>
      <protection locked="0"/>
    </xf>
    <xf numFmtId="0" fontId="4" fillId="0" borderId="14" xfId="0" applyFont="1" applyBorder="1" applyAlignment="1">
      <alignment horizontal="center" vertical="center"/>
    </xf>
    <xf numFmtId="0" fontId="1" fillId="0" borderId="0" xfId="0" applyFont="1" applyAlignment="1">
      <alignment wrapText="1"/>
    </xf>
    <xf numFmtId="0" fontId="6" fillId="0" borderId="0" xfId="0" applyFont="1" applyAlignment="1">
      <alignment horizontal="center" vertical="center" wrapText="1"/>
    </xf>
    <xf numFmtId="0" fontId="4" fillId="0" borderId="1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7" xfId="0" applyFont="1" applyBorder="1" applyAlignment="1" applyProtection="1">
      <alignment horizontal="center" vertical="center" wrapText="1"/>
      <protection locked="0"/>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4" fontId="3" fillId="0" borderId="17" xfId="0" applyNumberFormat="1" applyFont="1" applyBorder="1" applyAlignment="1" applyProtection="1">
      <alignment horizontal="right" vertical="center"/>
      <protection locked="0"/>
    </xf>
    <xf numFmtId="0" fontId="3" fillId="0" borderId="18" xfId="0" applyFont="1" applyBorder="1" applyAlignment="1">
      <alignment horizontal="center" vertical="center"/>
    </xf>
    <xf numFmtId="0" fontId="3" fillId="0" borderId="19"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pplyProtection="1">
      <alignment vertical="top" wrapText="1"/>
      <protection locked="0"/>
    </xf>
    <xf numFmtId="0" fontId="6" fillId="0" borderId="0" xfId="0" applyFont="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19" xfId="0" applyFont="1" applyBorder="1" applyAlignment="1">
      <alignment horizontal="center" vertical="center" wrapText="1"/>
    </xf>
    <xf numFmtId="0" fontId="4" fillId="0" borderId="19"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4" fontId="3" fillId="0" borderId="4" xfId="0" applyNumberFormat="1" applyFont="1" applyBorder="1" applyAlignment="1" applyProtection="1">
      <alignment horizontal="right" vertical="center"/>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7" xfId="0" applyFont="1" applyBorder="1" applyAlignment="1">
      <alignment horizontal="center" vertical="center" wrapText="1"/>
    </xf>
    <xf numFmtId="0" fontId="4" fillId="0" borderId="19" xfId="0" applyFont="1" applyBorder="1" applyAlignment="1" applyProtection="1">
      <alignment horizontal="center" vertical="center" wrapText="1"/>
      <protection locked="0"/>
    </xf>
    <xf numFmtId="0" fontId="3" fillId="0" borderId="0" xfId="0" applyFont="1" applyAlignment="1">
      <alignment horizontal="left" vertical="center"/>
    </xf>
    <xf numFmtId="0" fontId="4" fillId="0" borderId="17" xfId="0" applyFont="1" applyBorder="1" applyAlignment="1">
      <alignment horizontal="center" vertical="center"/>
    </xf>
    <xf numFmtId="0" fontId="7" fillId="0" borderId="4" xfId="55" applyNumberFormat="1" applyFont="1" applyBorder="1">
      <alignment horizontal="left" vertical="center" wrapText="1"/>
    </xf>
    <xf numFmtId="49" fontId="7" fillId="0" borderId="4" xfId="55" applyNumberFormat="1" applyFont="1" applyBorder="1">
      <alignment horizontal="left" vertical="center" wrapText="1"/>
    </xf>
    <xf numFmtId="179" fontId="7" fillId="0" borderId="4" xfId="55" applyNumberFormat="1" applyFont="1" applyBorder="1" applyAlignment="1">
      <alignment horizontal="right" vertical="center" wrapText="1"/>
    </xf>
    <xf numFmtId="179" fontId="7" fillId="0" borderId="4" xfId="55" applyNumberFormat="1" applyFont="1" applyBorder="1" applyAlignment="1">
      <alignment horizontal="center" vertical="center" wrapText="1"/>
    </xf>
    <xf numFmtId="49" fontId="7" fillId="0" borderId="4" xfId="55" applyNumberFormat="1" applyFont="1" applyBorder="1" applyAlignment="1">
      <alignment horizontal="center" vertical="center" wrapText="1"/>
    </xf>
    <xf numFmtId="0" fontId="4" fillId="0" borderId="17" xfId="0" applyFont="1" applyBorder="1" applyAlignment="1" applyProtection="1">
      <alignment horizontal="center" vertical="center"/>
      <protection locked="0"/>
    </xf>
    <xf numFmtId="179" fontId="7" fillId="0" borderId="4" xfId="0" applyNumberFormat="1" applyFont="1" applyFill="1" applyBorder="1" applyAlignment="1">
      <alignment horizontal="right" vertical="center" wrapText="1"/>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1" fillId="0" borderId="0" xfId="0" applyFont="1" applyAlignment="1">
      <alignment horizontal="right"/>
    </xf>
    <xf numFmtId="0" fontId="0" fillId="0" borderId="0" xfId="0" applyAlignment="1">
      <alignment horizontal="justify" wrapText="1"/>
    </xf>
    <xf numFmtId="0" fontId="0" fillId="0" borderId="0" xfId="0" applyAlignment="1">
      <alignment wrapText="1"/>
    </xf>
    <xf numFmtId="0" fontId="0" fillId="0" borderId="0" xfId="0" applyAlignment="1">
      <alignment horizontal="justify" vertical="center" wrapText="1"/>
    </xf>
    <xf numFmtId="0" fontId="6" fillId="0" borderId="0" xfId="0" applyFont="1" applyAlignment="1">
      <alignment horizontal="justify" vertical="center" wrapText="1"/>
    </xf>
    <xf numFmtId="0" fontId="15" fillId="0" borderId="0" xfId="0" applyFont="1" applyFill="1" applyAlignment="1">
      <alignment vertical="top"/>
    </xf>
    <xf numFmtId="49" fontId="7" fillId="0" borderId="4" xfId="55" applyNumberFormat="1" applyFont="1" applyBorder="1" applyAlignment="1">
      <alignment horizontal="left" vertical="center" wrapText="1" indent="1"/>
    </xf>
    <xf numFmtId="49" fontId="7" fillId="0" borderId="4" xfId="55" applyNumberFormat="1" applyFont="1" applyBorder="1" applyAlignment="1">
      <alignment horizontal="left" vertical="center" wrapText="1"/>
    </xf>
    <xf numFmtId="179" fontId="7" fillId="0" borderId="4" xfId="0" applyNumberFormat="1" applyFont="1" applyFill="1" applyBorder="1" applyAlignment="1">
      <alignment horizontal="left" vertical="center" wrapText="1"/>
    </xf>
    <xf numFmtId="179" fontId="7" fillId="0" borderId="4" xfId="55" applyNumberFormat="1" applyFont="1" applyBorder="1">
      <alignment horizontal="left" vertical="center" wrapText="1"/>
    </xf>
    <xf numFmtId="0" fontId="0" fillId="0" borderId="0" xfId="0" applyAlignment="1">
      <alignment horizontal="center" vertical="center" wrapText="1"/>
    </xf>
    <xf numFmtId="179" fontId="7" fillId="0" borderId="4" xfId="55" applyNumberFormat="1" applyFont="1" applyBorder="1" applyAlignment="1">
      <alignment horizontal="left" vertical="center" wrapText="1"/>
    </xf>
    <xf numFmtId="0" fontId="14" fillId="0" borderId="0" xfId="0" applyFont="1" applyAlignment="1">
      <alignment horizontal="left" vertical="center"/>
    </xf>
    <xf numFmtId="0" fontId="16" fillId="0" borderId="4" xfId="0" applyFont="1" applyBorder="1" applyAlignment="1">
      <alignment horizontal="center" vertical="center"/>
    </xf>
    <xf numFmtId="0" fontId="16" fillId="0" borderId="1" xfId="0" applyFont="1" applyBorder="1" applyAlignment="1">
      <alignment horizontal="center" vertical="center" wrapText="1"/>
    </xf>
    <xf numFmtId="0" fontId="1" fillId="0" borderId="0" xfId="0" applyFont="1" applyAlignment="1">
      <alignment vertical="top"/>
    </xf>
    <xf numFmtId="0" fontId="7" fillId="0" borderId="11" xfId="0" applyNumberFormat="1" applyFont="1" applyFill="1" applyBorder="1" applyAlignment="1">
      <alignment horizontal="left" vertical="top" wrapText="1"/>
    </xf>
    <xf numFmtId="179" fontId="5" fillId="0" borderId="8" xfId="0" applyNumberFormat="1" applyFont="1" applyFill="1" applyBorder="1" applyAlignment="1">
      <alignment horizontal="right" vertical="center"/>
    </xf>
    <xf numFmtId="179" fontId="5" fillId="0" borderId="9" xfId="0" applyNumberFormat="1" applyFont="1" applyFill="1" applyBorder="1" applyAlignment="1">
      <alignment horizontal="right" vertical="center"/>
    </xf>
    <xf numFmtId="179" fontId="5" fillId="0" borderId="10" xfId="0" applyNumberFormat="1" applyFont="1" applyFill="1" applyBorder="1" applyAlignment="1">
      <alignment horizontal="right" vertical="center"/>
    </xf>
    <xf numFmtId="179" fontId="5" fillId="0" borderId="11" xfId="0" applyNumberFormat="1" applyFont="1" applyFill="1" applyBorder="1" applyAlignment="1">
      <alignment horizontal="right" vertical="center"/>
    </xf>
    <xf numFmtId="179" fontId="5" fillId="0" borderId="20" xfId="0" applyNumberFormat="1" applyFont="1" applyFill="1" applyBorder="1" applyAlignment="1">
      <alignment horizontal="right" vertical="center"/>
    </xf>
    <xf numFmtId="179" fontId="5" fillId="0" borderId="21" xfId="0" applyNumberFormat="1" applyFont="1" applyFill="1" applyBorder="1" applyAlignment="1">
      <alignment horizontal="right" vertical="center"/>
    </xf>
    <xf numFmtId="0" fontId="5" fillId="0" borderId="21" xfId="0" applyFont="1" applyFill="1" applyBorder="1" applyAlignment="1">
      <alignment horizontal="left" vertical="center"/>
    </xf>
    <xf numFmtId="0" fontId="17" fillId="0" borderId="4" xfId="0" applyFont="1" applyBorder="1" applyAlignment="1">
      <alignment horizontal="center"/>
    </xf>
    <xf numFmtId="0" fontId="5" fillId="0" borderId="4" xfId="0" applyFont="1" applyFill="1" applyBorder="1" applyAlignment="1">
      <alignment horizontal="left" vertical="center" indent="1"/>
    </xf>
    <xf numFmtId="0" fontId="16" fillId="0" borderId="4" xfId="0" applyFont="1" applyBorder="1" applyAlignment="1">
      <alignment horizontal="center" vertical="center" wrapText="1"/>
    </xf>
    <xf numFmtId="0" fontId="1" fillId="0" borderId="0" xfId="0" applyFont="1" applyAlignment="1">
      <alignment horizontal="center" wrapText="1"/>
    </xf>
    <xf numFmtId="0" fontId="18" fillId="0" borderId="0" xfId="0" applyFont="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0" fontId="4" fillId="0" borderId="15" xfId="0" applyFont="1" applyBorder="1" applyAlignment="1">
      <alignment horizontal="center" vertical="center"/>
    </xf>
    <xf numFmtId="49" fontId="4" fillId="0" borderId="3"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7" fillId="0" borderId="4" xfId="0" applyFont="1" applyFill="1" applyBorder="1" applyAlignment="1">
      <alignment horizontal="left" vertical="center" wrapText="1" indent="1"/>
    </xf>
    <xf numFmtId="0" fontId="7" fillId="0" borderId="4" xfId="0" applyFont="1" applyFill="1" applyBorder="1" applyAlignment="1">
      <alignment horizontal="left" vertical="center" wrapText="1" indent="2"/>
    </xf>
    <xf numFmtId="0" fontId="7" fillId="0" borderId="4" xfId="0" applyFont="1" applyFill="1" applyBorder="1" applyAlignment="1">
      <alignment horizontal="center" vertical="center" wrapText="1"/>
    </xf>
    <xf numFmtId="179" fontId="7" fillId="0" borderId="4" xfId="0" applyNumberFormat="1" applyFont="1" applyFill="1" applyBorder="1" applyAlignment="1">
      <alignment horizontal="right" vertical="center"/>
    </xf>
    <xf numFmtId="0" fontId="20" fillId="0" borderId="0" xfId="0" applyFont="1" applyAlignment="1">
      <alignment horizontal="center" vertical="center"/>
    </xf>
    <xf numFmtId="0" fontId="21"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2" fillId="0" borderId="4" xfId="0" applyFont="1" applyBorder="1" applyAlignment="1">
      <alignment vertical="center"/>
    </xf>
    <xf numFmtId="4" fontId="3" fillId="0" borderId="4" xfId="0" applyNumberFormat="1" applyFont="1" applyBorder="1" applyAlignment="1">
      <alignment horizontal="right" vertical="center"/>
    </xf>
    <xf numFmtId="4" fontId="3" fillId="0" borderId="8" xfId="0" applyNumberFormat="1" applyFont="1" applyBorder="1" applyAlignment="1">
      <alignment horizontal="right" vertical="center"/>
    </xf>
    <xf numFmtId="0" fontId="14" fillId="0" borderId="4" xfId="0" applyFont="1" applyBorder="1" applyAlignment="1">
      <alignment vertical="center"/>
    </xf>
    <xf numFmtId="4" fontId="3" fillId="0" borderId="10" xfId="0" applyNumberFormat="1" applyFont="1" applyBorder="1" applyAlignment="1" applyProtection="1">
      <alignment horizontal="right" vertical="center"/>
      <protection locked="0"/>
    </xf>
    <xf numFmtId="4" fontId="7" fillId="0" borderId="4" xfId="0" applyNumberFormat="1" applyFont="1" applyBorder="1" applyAlignment="1" applyProtection="1">
      <alignment horizontal="right" vertical="center"/>
      <protection locked="0"/>
    </xf>
    <xf numFmtId="0" fontId="3" fillId="0" borderId="4" xfId="0" applyFont="1" applyBorder="1" applyAlignment="1">
      <alignment vertical="center"/>
    </xf>
    <xf numFmtId="4" fontId="22" fillId="0" borderId="4" xfId="0" applyNumberFormat="1" applyFont="1" applyBorder="1" applyAlignment="1">
      <alignment horizontal="right" vertical="center"/>
    </xf>
    <xf numFmtId="0" fontId="14" fillId="0" borderId="4" xfId="0" applyFont="1" applyBorder="1" applyAlignment="1">
      <alignment horizontal="left" vertical="center"/>
    </xf>
    <xf numFmtId="0" fontId="0" fillId="0" borderId="10" xfId="0" applyBorder="1"/>
    <xf numFmtId="0" fontId="22" fillId="0" borderId="4" xfId="0" applyFont="1" applyBorder="1" applyAlignment="1" applyProtection="1">
      <alignment horizontal="center" vertical="center"/>
      <protection locked="0"/>
    </xf>
    <xf numFmtId="0" fontId="3" fillId="0" borderId="4" xfId="0" applyFont="1" applyBorder="1" applyAlignment="1">
      <alignment horizontal="left" vertical="center"/>
    </xf>
    <xf numFmtId="4" fontId="22" fillId="0" borderId="10" xfId="0" applyNumberFormat="1" applyFont="1" applyBorder="1" applyAlignment="1">
      <alignment horizontal="right" vertical="center"/>
    </xf>
    <xf numFmtId="0" fontId="22" fillId="0" borderId="4" xfId="0" applyFont="1" applyBorder="1" applyAlignment="1">
      <alignment horizontal="center" vertical="center"/>
    </xf>
    <xf numFmtId="0" fontId="1" fillId="0" borderId="1" xfId="0" applyFont="1" applyBorder="1" applyAlignment="1">
      <alignment horizontal="center" vertical="center" wrapText="1"/>
    </xf>
    <xf numFmtId="179" fontId="7" fillId="0" borderId="22" xfId="53" applyNumberFormat="1" applyFont="1" applyBorder="1">
      <alignment horizontal="right" vertical="center"/>
    </xf>
    <xf numFmtId="0" fontId="0" fillId="0" borderId="23" xfId="0" applyBorder="1"/>
    <xf numFmtId="179" fontId="7" fillId="0" borderId="23" xfId="53" applyNumberFormat="1" applyFont="1" applyBorder="1">
      <alignment horizontal="right" vertical="center"/>
    </xf>
    <xf numFmtId="0" fontId="0" fillId="0" borderId="24" xfId="0" applyBorder="1"/>
    <xf numFmtId="4" fontId="23" fillId="0" borderId="0" xfId="0" applyNumberFormat="1" applyFont="1"/>
    <xf numFmtId="179" fontId="14" fillId="0" borderId="0" xfId="0" applyNumberFormat="1" applyFont="1" applyBorder="1" applyAlignment="1">
      <alignment horizontal="right" vertical="center"/>
    </xf>
    <xf numFmtId="0" fontId="12"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2"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3" xfId="0" applyFont="1" applyBorder="1" applyAlignment="1">
      <alignment horizontal="center" vertical="center"/>
    </xf>
    <xf numFmtId="0" fontId="1" fillId="0" borderId="17"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wrapText="1"/>
    </xf>
    <xf numFmtId="0" fontId="1" fillId="0" borderId="0" xfId="0" applyFont="1" applyProtection="1">
      <protection locked="0"/>
    </xf>
    <xf numFmtId="0" fontId="4" fillId="0" borderId="0" xfId="0" applyFont="1" applyProtection="1">
      <protection locked="0"/>
    </xf>
    <xf numFmtId="0" fontId="1" fillId="0" borderId="6" xfId="0" applyFont="1" applyBorder="1" applyAlignment="1" applyProtection="1">
      <alignment horizontal="center" vertical="center"/>
      <protection locked="0"/>
    </xf>
    <xf numFmtId="0" fontId="1" fillId="0" borderId="19" xfId="0" applyFont="1" applyBorder="1" applyAlignment="1">
      <alignment horizontal="center" vertical="center" wrapText="1"/>
    </xf>
    <xf numFmtId="0" fontId="1" fillId="0" borderId="19" xfId="0" applyFont="1" applyBorder="1" applyAlignment="1" applyProtection="1">
      <alignment horizontal="center" vertical="center"/>
      <protection locked="0"/>
    </xf>
    <xf numFmtId="0" fontId="1" fillId="0" borderId="17"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17" xfId="0" applyFont="1" applyBorder="1" applyAlignment="1">
      <alignment horizontal="center" vertical="center" wrapText="1"/>
    </xf>
    <xf numFmtId="0" fontId="24" fillId="0" borderId="1" xfId="0" applyFont="1" applyBorder="1" applyAlignment="1">
      <alignment horizontal="center" vertical="center" wrapText="1"/>
    </xf>
    <xf numFmtId="0" fontId="6" fillId="0" borderId="0" xfId="0" applyFont="1" applyAlignment="1">
      <alignment horizontal="center" vertical="top"/>
    </xf>
    <xf numFmtId="4" fontId="7" fillId="0" borderId="4" xfId="0" applyNumberFormat="1" applyFont="1" applyBorder="1" applyAlignment="1">
      <alignment horizontal="right" vertical="center"/>
    </xf>
    <xf numFmtId="49" fontId="14" fillId="0" borderId="4" xfId="55" applyFont="1">
      <alignment horizontal="left" vertical="center" wrapText="1"/>
    </xf>
    <xf numFmtId="0" fontId="3" fillId="0" borderId="3" xfId="0" applyFont="1" applyBorder="1" applyAlignment="1">
      <alignment horizontal="left" vertical="center"/>
    </xf>
    <xf numFmtId="0" fontId="22" fillId="0" borderId="3" xfId="0" applyFont="1" applyBorder="1" applyAlignment="1">
      <alignment horizontal="center" vertical="center"/>
    </xf>
    <xf numFmtId="179" fontId="22" fillId="0" borderId="4" xfId="0" applyNumberFormat="1" applyFont="1" applyBorder="1" applyAlignment="1">
      <alignment horizontal="righ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14" fillId="0" borderId="3" xfId="0" applyFont="1" applyBorder="1" applyAlignment="1">
      <alignment horizontal="left" vertical="center"/>
    </xf>
    <xf numFmtId="0" fontId="22" fillId="0" borderId="3"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IntegralNumberStyle" xfId="52"/>
    <cellStyle name="MoneyStyle" xfId="53"/>
    <cellStyle name="NumberStyle" xfId="54"/>
    <cellStyle name="TextStyle" xfId="55"/>
    <cellStyle name="Time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3"/>
  <sheetViews>
    <sheetView showZeros="0" workbookViewId="0">
      <pane ySplit="1" topLeftCell="A2" activePane="bottomLeft" state="frozen"/>
      <selection/>
      <selection pane="bottomLeft" activeCell="D4" sqref="D4"/>
    </sheetView>
  </sheetViews>
  <sheetFormatPr defaultColWidth="8" defaultRowHeight="14.25" customHeight="1" outlineLevelCol="3"/>
  <cols>
    <col min="1" max="1" width="39.55" customWidth="1"/>
    <col min="2" max="2" width="46.325" customWidth="1"/>
    <col min="3" max="3" width="40.4416666666667" customWidth="1"/>
    <col min="4" max="4" width="50.225" customWidth="1"/>
  </cols>
  <sheetData>
    <row r="1" customHeight="1" spans="1:4">
      <c r="A1" s="1"/>
      <c r="B1" s="1"/>
      <c r="C1" s="1"/>
      <c r="D1" s="1"/>
    </row>
    <row r="2" ht="11.95" customHeight="1" spans="4:4">
      <c r="D2" s="110" t="s">
        <v>0</v>
      </c>
    </row>
    <row r="3" ht="36" customHeight="1" spans="1:4">
      <c r="A3" s="48" t="s">
        <v>1</v>
      </c>
      <c r="B3" s="200"/>
      <c r="C3" s="200"/>
      <c r="D3" s="200"/>
    </row>
    <row r="4" ht="20.95" customHeight="1" spans="1:4">
      <c r="A4" s="100" t="s">
        <v>2</v>
      </c>
      <c r="B4" s="157"/>
      <c r="C4" s="157"/>
      <c r="D4" s="109" t="s">
        <v>3</v>
      </c>
    </row>
    <row r="5" ht="27" customHeight="1" spans="1:4">
      <c r="A5" s="19" t="s">
        <v>4</v>
      </c>
      <c r="B5" s="21"/>
      <c r="C5" s="19" t="s">
        <v>5</v>
      </c>
      <c r="D5" s="21"/>
    </row>
    <row r="6" ht="19.5" customHeight="1" spans="1:4">
      <c r="A6" s="22" t="s">
        <v>6</v>
      </c>
      <c r="B6" s="22" t="s">
        <v>7</v>
      </c>
      <c r="C6" s="22" t="s">
        <v>8</v>
      </c>
      <c r="D6" s="22" t="s">
        <v>7</v>
      </c>
    </row>
    <row r="7" ht="19.5" customHeight="1" spans="1:4">
      <c r="A7" s="23"/>
      <c r="B7" s="23"/>
      <c r="C7" s="23"/>
      <c r="D7" s="23"/>
    </row>
    <row r="8" ht="25.4" customHeight="1" spans="1:4">
      <c r="A8" s="170" t="s">
        <v>9</v>
      </c>
      <c r="B8" s="201">
        <f>D19-B9-B12</f>
        <v>17451559.29</v>
      </c>
      <c r="C8" s="202" t="s">
        <v>10</v>
      </c>
      <c r="D8" s="160">
        <v>9734188</v>
      </c>
    </row>
    <row r="9" ht="25.4" customHeight="1" spans="1:4">
      <c r="A9" s="170" t="s">
        <v>11</v>
      </c>
      <c r="B9" s="201">
        <v>650000</v>
      </c>
      <c r="C9" s="202" t="s">
        <v>12</v>
      </c>
      <c r="D9" s="160"/>
    </row>
    <row r="10" ht="25.4" customHeight="1" spans="1:4">
      <c r="A10" s="170" t="s">
        <v>13</v>
      </c>
      <c r="B10" s="201"/>
      <c r="C10" s="202" t="s">
        <v>14</v>
      </c>
      <c r="D10" s="160">
        <v>1800</v>
      </c>
    </row>
    <row r="11" ht="25.4" customHeight="1" spans="1:4">
      <c r="A11" s="170" t="s">
        <v>15</v>
      </c>
      <c r="B11" s="164"/>
      <c r="C11" s="202" t="s">
        <v>16</v>
      </c>
      <c r="D11" s="160">
        <v>1171809</v>
      </c>
    </row>
    <row r="12" ht="25.4" customHeight="1" spans="1:4">
      <c r="A12" s="170" t="s">
        <v>17</v>
      </c>
      <c r="B12" s="201">
        <v>145000</v>
      </c>
      <c r="C12" s="202" t="s">
        <v>18</v>
      </c>
      <c r="D12" s="160">
        <v>936209.7</v>
      </c>
    </row>
    <row r="13" ht="25.4" customHeight="1" spans="1:4">
      <c r="A13" s="170" t="s">
        <v>19</v>
      </c>
      <c r="B13" s="93"/>
      <c r="C13" s="202" t="s">
        <v>20</v>
      </c>
      <c r="D13" s="160">
        <v>115000</v>
      </c>
    </row>
    <row r="14" ht="25.4" customHeight="1" spans="1:4">
      <c r="A14" s="170" t="s">
        <v>21</v>
      </c>
      <c r="B14" s="93"/>
      <c r="C14" s="202" t="s">
        <v>22</v>
      </c>
      <c r="D14" s="160">
        <v>4721268.59</v>
      </c>
    </row>
    <row r="15" ht="25.4" customHeight="1" spans="1:4">
      <c r="A15" s="170" t="s">
        <v>23</v>
      </c>
      <c r="B15" s="93"/>
      <c r="C15" s="202" t="s">
        <v>24</v>
      </c>
      <c r="D15" s="160"/>
    </row>
    <row r="16" ht="25.4" customHeight="1" spans="1:4">
      <c r="A16" s="203" t="s">
        <v>25</v>
      </c>
      <c r="B16" s="93"/>
      <c r="C16" s="202" t="s">
        <v>26</v>
      </c>
      <c r="D16" s="160">
        <v>856284</v>
      </c>
    </row>
    <row r="17" ht="25.4" customHeight="1" spans="1:4">
      <c r="A17" s="203" t="s">
        <v>27</v>
      </c>
      <c r="B17" s="160"/>
      <c r="C17" s="202" t="s">
        <v>28</v>
      </c>
      <c r="D17" s="160">
        <v>60000</v>
      </c>
    </row>
    <row r="18" ht="25.4" customHeight="1" spans="1:4">
      <c r="A18" s="204"/>
      <c r="B18" s="166"/>
      <c r="C18" s="202" t="s">
        <v>29</v>
      </c>
      <c r="D18" s="160">
        <v>650000</v>
      </c>
    </row>
    <row r="19" ht="25.4" customHeight="1" spans="1:4">
      <c r="A19" s="204" t="s">
        <v>30</v>
      </c>
      <c r="B19" s="166">
        <f>SUM(B8:B18)</f>
        <v>18246559.29</v>
      </c>
      <c r="C19" s="172" t="s">
        <v>31</v>
      </c>
      <c r="D19" s="205">
        <f>SUM(D8:D18)</f>
        <v>18246559.29</v>
      </c>
    </row>
    <row r="20" ht="25.4" customHeight="1" spans="1:4">
      <c r="A20" s="206" t="s">
        <v>32</v>
      </c>
      <c r="B20" s="166"/>
      <c r="C20" s="207" t="s">
        <v>33</v>
      </c>
      <c r="D20" s="205"/>
    </row>
    <row r="21" ht="25.4" customHeight="1" spans="1:4">
      <c r="A21" s="208" t="s">
        <v>34</v>
      </c>
      <c r="B21" s="160"/>
      <c r="C21" s="167" t="s">
        <v>34</v>
      </c>
      <c r="D21" s="93"/>
    </row>
    <row r="22" ht="25.4" customHeight="1" spans="1:4">
      <c r="A22" s="208" t="s">
        <v>35</v>
      </c>
      <c r="B22" s="160"/>
      <c r="C22" s="167" t="s">
        <v>36</v>
      </c>
      <c r="D22" s="93"/>
    </row>
    <row r="23" ht="24" customHeight="1" spans="1:4">
      <c r="A23" s="209" t="s">
        <v>37</v>
      </c>
      <c r="B23" s="166">
        <f>B19</f>
        <v>18246559.29</v>
      </c>
      <c r="C23" s="172" t="s">
        <v>38</v>
      </c>
      <c r="D23" s="166">
        <f>D19</f>
        <v>18246559.29</v>
      </c>
    </row>
  </sheetData>
  <mergeCells count="8">
    <mergeCell ref="A3:D3"/>
    <mergeCell ref="A4:B4"/>
    <mergeCell ref="A5:B5"/>
    <mergeCell ref="C5:D5"/>
    <mergeCell ref="A6:A7"/>
    <mergeCell ref="B6:B7"/>
    <mergeCell ref="C6:C7"/>
    <mergeCell ref="D6:D7"/>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F4" sqref="F4"/>
    </sheetView>
  </sheetViews>
  <sheetFormatPr defaultColWidth="9.10833333333333" defaultRowHeight="14.25" customHeight="1" outlineLevelCol="5"/>
  <cols>
    <col min="1" max="1" width="29" customWidth="1"/>
    <col min="2" max="2" width="28.55" customWidth="1"/>
    <col min="3" max="3" width="38.1083333333333" customWidth="1"/>
    <col min="4" max="6" width="33.4416666666667" customWidth="1"/>
  </cols>
  <sheetData>
    <row r="1" customHeight="1" spans="1:6">
      <c r="A1" s="1"/>
      <c r="B1" s="1"/>
      <c r="C1" s="1"/>
      <c r="D1" s="1"/>
      <c r="E1" s="1"/>
      <c r="F1" s="1"/>
    </row>
    <row r="2" ht="15.75" customHeight="1" spans="6:6">
      <c r="F2" s="58" t="s">
        <v>740</v>
      </c>
    </row>
    <row r="3" ht="28.5" customHeight="1" spans="1:6">
      <c r="A3" s="25" t="s">
        <v>741</v>
      </c>
      <c r="B3" s="25"/>
      <c r="C3" s="25"/>
      <c r="D3" s="25"/>
      <c r="E3" s="25"/>
      <c r="F3" s="25"/>
    </row>
    <row r="4" ht="15.05" customHeight="1" spans="1:6">
      <c r="A4" s="111" t="str">
        <f>'部门财务收支预算总表01-1'!A4</f>
        <v>单位名称：新平彝族傣族自治县者竜乡人民政府</v>
      </c>
      <c r="B4" s="111"/>
      <c r="C4" s="112"/>
      <c r="D4" s="61"/>
      <c r="E4" s="61"/>
      <c r="F4" s="115" t="s">
        <v>3</v>
      </c>
    </row>
    <row r="5" ht="18.85" customHeight="1" spans="1:6">
      <c r="A5" s="7" t="s">
        <v>227</v>
      </c>
      <c r="B5" s="7" t="s">
        <v>64</v>
      </c>
      <c r="C5" s="7" t="s">
        <v>65</v>
      </c>
      <c r="D5" s="22" t="s">
        <v>742</v>
      </c>
      <c r="E5" s="64"/>
      <c r="F5" s="64"/>
    </row>
    <row r="6" ht="29.95" customHeight="1" spans="1:6">
      <c r="A6" s="23"/>
      <c r="B6" s="23"/>
      <c r="C6" s="23"/>
      <c r="D6" s="22" t="s">
        <v>44</v>
      </c>
      <c r="E6" s="64" t="s">
        <v>73</v>
      </c>
      <c r="F6" s="64" t="s">
        <v>74</v>
      </c>
    </row>
    <row r="7" ht="36" customHeight="1" spans="1:6">
      <c r="A7" s="64">
        <v>1</v>
      </c>
      <c r="B7" s="64">
        <v>2</v>
      </c>
      <c r="C7" s="64">
        <v>3</v>
      </c>
      <c r="D7" s="64">
        <v>4</v>
      </c>
      <c r="E7" s="64">
        <v>5</v>
      </c>
      <c r="F7" s="64">
        <v>6</v>
      </c>
    </row>
    <row r="8" ht="36" customHeight="1" spans="1:6">
      <c r="A8" s="13" t="s">
        <v>61</v>
      </c>
      <c r="B8" s="13">
        <v>2296002</v>
      </c>
      <c r="C8" s="13" t="s">
        <v>385</v>
      </c>
      <c r="D8" s="30">
        <f>E8+F8</f>
        <v>150000</v>
      </c>
      <c r="E8" s="13"/>
      <c r="F8" s="30">
        <v>150000</v>
      </c>
    </row>
    <row r="9" ht="36" customHeight="1" spans="1:6">
      <c r="A9" s="13" t="s">
        <v>61</v>
      </c>
      <c r="B9" s="13">
        <v>2296099</v>
      </c>
      <c r="C9" s="13" t="s">
        <v>743</v>
      </c>
      <c r="D9" s="30">
        <f>E9+F9</f>
        <v>500000</v>
      </c>
      <c r="E9" s="13"/>
      <c r="F9" s="30">
        <v>500000</v>
      </c>
    </row>
    <row r="10" ht="36" customHeight="1" spans="1:6">
      <c r="A10" s="113" t="s">
        <v>184</v>
      </c>
      <c r="B10" s="114"/>
      <c r="C10" s="114"/>
      <c r="D10" s="66">
        <f>SUM(D8:D9)</f>
        <v>650000</v>
      </c>
      <c r="E10" s="66">
        <f>SUM(E8:E9)</f>
        <v>0</v>
      </c>
      <c r="F10" s="66">
        <f>SUM(F8:F9)</f>
        <v>650000</v>
      </c>
    </row>
  </sheetData>
  <mergeCells count="7">
    <mergeCell ref="A3:F3"/>
    <mergeCell ref="A4:B4"/>
    <mergeCell ref="D5:F5"/>
    <mergeCell ref="A10:C10"/>
    <mergeCell ref="A5:A6"/>
    <mergeCell ref="B5:B6"/>
    <mergeCell ref="C5:C6"/>
  </mergeCells>
  <pageMargins left="0.75" right="0.75" top="1" bottom="1" header="0.5" footer="0.5"/>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4"/>
  <sheetViews>
    <sheetView showZeros="0" topLeftCell="B1" workbookViewId="0">
      <pane ySplit="1" topLeftCell="A2" activePane="bottomLeft" state="frozen"/>
      <selection/>
      <selection pane="bottomLeft" activeCell="O13" sqref="O13"/>
    </sheetView>
  </sheetViews>
  <sheetFormatPr defaultColWidth="9.10833333333333" defaultRowHeight="14.25" customHeight="1"/>
  <cols>
    <col min="1" max="1" width="39.1083333333333" customWidth="1"/>
    <col min="2" max="2" width="21.6666666666667" customWidth="1"/>
    <col min="3" max="3" width="35.225" customWidth="1"/>
    <col min="4" max="4" width="7.66666666666667" customWidth="1"/>
    <col min="5" max="5" width="10.225" customWidth="1"/>
    <col min="6" max="11" width="14.775" customWidth="1"/>
    <col min="12" max="16" width="12.55" customWidth="1"/>
    <col min="17" max="17" width="10.4416666666667" customWidth="1"/>
  </cols>
  <sheetData>
    <row r="1" customHeight="1" spans="1:17">
      <c r="A1" s="1"/>
      <c r="B1" s="1"/>
      <c r="C1" s="1"/>
      <c r="D1" s="1"/>
      <c r="E1" s="1"/>
      <c r="F1" s="1"/>
      <c r="G1" s="1"/>
      <c r="H1" s="1"/>
      <c r="I1" s="1"/>
      <c r="J1" s="1"/>
      <c r="K1" s="1"/>
      <c r="L1" s="1"/>
      <c r="M1" s="1"/>
      <c r="N1" s="1"/>
      <c r="O1" s="1"/>
      <c r="P1" s="1"/>
      <c r="Q1" s="1"/>
    </row>
    <row r="2" ht="13.6" customHeight="1" spans="15:17">
      <c r="O2" s="57"/>
      <c r="P2" s="57"/>
      <c r="Q2" s="109" t="s">
        <v>744</v>
      </c>
    </row>
    <row r="3" ht="27.85" customHeight="1" spans="1:17">
      <c r="A3" s="59" t="s">
        <v>745</v>
      </c>
      <c r="B3" s="25"/>
      <c r="C3" s="25"/>
      <c r="D3" s="25"/>
      <c r="E3" s="25"/>
      <c r="F3" s="25"/>
      <c r="G3" s="25"/>
      <c r="H3" s="25"/>
      <c r="I3" s="25"/>
      <c r="J3" s="25"/>
      <c r="K3" s="53"/>
      <c r="L3" s="25"/>
      <c r="M3" s="25"/>
      <c r="N3" s="25"/>
      <c r="O3" s="53"/>
      <c r="P3" s="53"/>
      <c r="Q3" s="25"/>
    </row>
    <row r="4" ht="18.85" customHeight="1" spans="1:17">
      <c r="A4" s="100" t="str">
        <f>'部门财务收支预算总表01-1'!A4</f>
        <v>单位名称：新平彝族傣族自治县者竜乡人民政府</v>
      </c>
      <c r="B4" s="17"/>
      <c r="C4" s="17"/>
      <c r="D4" s="17"/>
      <c r="E4" s="17"/>
      <c r="F4" s="17"/>
      <c r="G4" s="17"/>
      <c r="H4" s="17"/>
      <c r="I4" s="17"/>
      <c r="J4" s="17"/>
      <c r="O4" s="70"/>
      <c r="P4" s="70"/>
      <c r="Q4" s="110" t="s">
        <v>3</v>
      </c>
    </row>
    <row r="5" ht="15.75" customHeight="1" spans="1:17">
      <c r="A5" s="7" t="s">
        <v>746</v>
      </c>
      <c r="B5" s="74" t="s">
        <v>747</v>
      </c>
      <c r="C5" s="74" t="s">
        <v>748</v>
      </c>
      <c r="D5" s="74" t="s">
        <v>749</v>
      </c>
      <c r="E5" s="74" t="s">
        <v>750</v>
      </c>
      <c r="F5" s="74" t="s">
        <v>751</v>
      </c>
      <c r="G5" s="75" t="s">
        <v>234</v>
      </c>
      <c r="H5" s="75"/>
      <c r="I5" s="75"/>
      <c r="J5" s="75"/>
      <c r="K5" s="87"/>
      <c r="L5" s="75"/>
      <c r="M5" s="75"/>
      <c r="N5" s="75"/>
      <c r="O5" s="89"/>
      <c r="P5" s="87"/>
      <c r="Q5" s="98"/>
    </row>
    <row r="6" ht="17.2" customHeight="1" spans="1:17">
      <c r="A6" s="9"/>
      <c r="B6" s="76"/>
      <c r="C6" s="76"/>
      <c r="D6" s="76"/>
      <c r="E6" s="76"/>
      <c r="F6" s="76"/>
      <c r="G6" s="76" t="s">
        <v>44</v>
      </c>
      <c r="H6" s="76" t="s">
        <v>47</v>
      </c>
      <c r="I6" s="76" t="s">
        <v>752</v>
      </c>
      <c r="J6" s="76" t="s">
        <v>753</v>
      </c>
      <c r="K6" s="88" t="s">
        <v>754</v>
      </c>
      <c r="L6" s="90" t="s">
        <v>755</v>
      </c>
      <c r="M6" s="90"/>
      <c r="N6" s="90"/>
      <c r="O6" s="91"/>
      <c r="P6" s="99"/>
      <c r="Q6" s="77"/>
    </row>
    <row r="7" ht="54" customHeight="1" spans="1:17">
      <c r="A7" s="11"/>
      <c r="B7" s="77"/>
      <c r="C7" s="77"/>
      <c r="D7" s="77"/>
      <c r="E7" s="77"/>
      <c r="F7" s="77"/>
      <c r="G7" s="77"/>
      <c r="H7" s="77" t="s">
        <v>46</v>
      </c>
      <c r="I7" s="77"/>
      <c r="J7" s="77"/>
      <c r="K7" s="78"/>
      <c r="L7" s="77" t="s">
        <v>46</v>
      </c>
      <c r="M7" s="77" t="s">
        <v>57</v>
      </c>
      <c r="N7" s="77" t="s">
        <v>241</v>
      </c>
      <c r="O7" s="92" t="s">
        <v>53</v>
      </c>
      <c r="P7" s="78" t="s">
        <v>54</v>
      </c>
      <c r="Q7" s="77" t="s">
        <v>55</v>
      </c>
    </row>
    <row r="8" ht="23" customHeight="1" spans="1:17">
      <c r="A8" s="23">
        <v>1</v>
      </c>
      <c r="B8" s="101">
        <v>2</v>
      </c>
      <c r="C8" s="101">
        <v>3</v>
      </c>
      <c r="D8" s="101">
        <v>4</v>
      </c>
      <c r="E8" s="101">
        <v>5</v>
      </c>
      <c r="F8" s="101">
        <v>6</v>
      </c>
      <c r="G8" s="107">
        <v>7</v>
      </c>
      <c r="H8" s="107">
        <v>8</v>
      </c>
      <c r="I8" s="107">
        <v>9</v>
      </c>
      <c r="J8" s="107">
        <v>10</v>
      </c>
      <c r="K8" s="107">
        <v>11</v>
      </c>
      <c r="L8" s="107">
        <v>12</v>
      </c>
      <c r="M8" s="107">
        <v>13</v>
      </c>
      <c r="N8" s="107">
        <v>14</v>
      </c>
      <c r="O8" s="107">
        <v>15</v>
      </c>
      <c r="P8" s="107">
        <v>16</v>
      </c>
      <c r="Q8" s="107">
        <v>17</v>
      </c>
    </row>
    <row r="9" ht="23" customHeight="1" spans="1:17">
      <c r="A9" s="102" t="s">
        <v>339</v>
      </c>
      <c r="B9" s="103"/>
      <c r="C9" s="103"/>
      <c r="D9" s="104"/>
      <c r="E9" s="104"/>
      <c r="F9" s="104">
        <v>10200</v>
      </c>
      <c r="G9" s="104">
        <v>10200</v>
      </c>
      <c r="H9" s="104">
        <v>10200</v>
      </c>
      <c r="I9" s="104"/>
      <c r="J9" s="108"/>
      <c r="K9" s="108"/>
      <c r="L9" s="104"/>
      <c r="M9" s="104"/>
      <c r="N9" s="104"/>
      <c r="O9" s="104"/>
      <c r="P9" s="104"/>
      <c r="Q9" s="104"/>
    </row>
    <row r="10" ht="23" customHeight="1" spans="1:17">
      <c r="A10" s="103"/>
      <c r="B10" s="103" t="s">
        <v>756</v>
      </c>
      <c r="C10" s="103" t="str">
        <f>"A05040101"&amp;"  "&amp;"复印纸"</f>
        <v>A05040101  复印纸</v>
      </c>
      <c r="D10" s="105" t="s">
        <v>757</v>
      </c>
      <c r="E10" s="106">
        <v>60</v>
      </c>
      <c r="F10" s="104">
        <v>10200</v>
      </c>
      <c r="G10" s="104">
        <v>10200</v>
      </c>
      <c r="H10" s="108">
        <v>10200</v>
      </c>
      <c r="I10" s="108"/>
      <c r="J10" s="108"/>
      <c r="K10" s="108"/>
      <c r="L10" s="104"/>
      <c r="M10" s="104"/>
      <c r="N10" s="104"/>
      <c r="O10" s="104"/>
      <c r="P10" s="104"/>
      <c r="Q10" s="104"/>
    </row>
    <row r="11" ht="23" customHeight="1" spans="1:17">
      <c r="A11" s="102" t="s">
        <v>345</v>
      </c>
      <c r="B11" s="103"/>
      <c r="C11" s="103"/>
      <c r="D11" s="103"/>
      <c r="E11" s="103"/>
      <c r="F11" s="104">
        <v>3000</v>
      </c>
      <c r="G11" s="104"/>
      <c r="H11" s="104"/>
      <c r="I11" s="104"/>
      <c r="J11" s="108"/>
      <c r="K11" s="108"/>
      <c r="L11" s="104"/>
      <c r="M11" s="104"/>
      <c r="N11" s="104"/>
      <c r="O11" s="104"/>
      <c r="P11" s="104"/>
      <c r="Q11" s="104"/>
    </row>
    <row r="12" ht="23" customHeight="1" spans="1:17">
      <c r="A12" s="103"/>
      <c r="B12" s="103" t="s">
        <v>758</v>
      </c>
      <c r="C12" s="103" t="str">
        <f>"A02080899"&amp;"  "&amp;"其他视频会议系统设备"</f>
        <v>A02080899  其他视频会议系统设备</v>
      </c>
      <c r="D12" s="105" t="s">
        <v>759</v>
      </c>
      <c r="E12" s="106">
        <v>1</v>
      </c>
      <c r="F12" s="104">
        <v>3000</v>
      </c>
      <c r="G12" s="104"/>
      <c r="H12" s="108"/>
      <c r="I12" s="108"/>
      <c r="J12" s="108"/>
      <c r="K12" s="108"/>
      <c r="L12" s="104"/>
      <c r="M12" s="104"/>
      <c r="N12" s="104"/>
      <c r="O12" s="104"/>
      <c r="P12" s="104"/>
      <c r="Q12" s="104"/>
    </row>
    <row r="13" ht="23" customHeight="1" spans="1:17">
      <c r="A13" s="102" t="s">
        <v>265</v>
      </c>
      <c r="B13" s="103"/>
      <c r="C13" s="103"/>
      <c r="D13" s="103"/>
      <c r="E13" s="103"/>
      <c r="F13" s="104">
        <v>216000</v>
      </c>
      <c r="G13" s="104">
        <v>216000</v>
      </c>
      <c r="H13" s="104">
        <v>216000</v>
      </c>
      <c r="I13" s="104"/>
      <c r="J13" s="108"/>
      <c r="K13" s="108"/>
      <c r="L13" s="104"/>
      <c r="M13" s="104"/>
      <c r="N13" s="104"/>
      <c r="O13" s="104"/>
      <c r="P13" s="104"/>
      <c r="Q13" s="104"/>
    </row>
    <row r="14" ht="23" customHeight="1" spans="1:17">
      <c r="A14" s="103"/>
      <c r="B14" s="103" t="s">
        <v>760</v>
      </c>
      <c r="C14" s="103" t="str">
        <f>"C1804010201"&amp;"  "&amp;"机动车保险服务"</f>
        <v>C1804010201  机动车保险服务</v>
      </c>
      <c r="D14" s="105" t="s">
        <v>761</v>
      </c>
      <c r="E14" s="106">
        <v>1</v>
      </c>
      <c r="F14" s="104">
        <v>23000</v>
      </c>
      <c r="G14" s="104">
        <v>23000</v>
      </c>
      <c r="H14" s="108">
        <v>23000</v>
      </c>
      <c r="I14" s="108"/>
      <c r="J14" s="108"/>
      <c r="K14" s="108"/>
      <c r="L14" s="104"/>
      <c r="M14" s="104"/>
      <c r="N14" s="104"/>
      <c r="O14" s="104"/>
      <c r="P14" s="104"/>
      <c r="Q14" s="104"/>
    </row>
    <row r="15" ht="23" customHeight="1" spans="1:17">
      <c r="A15" s="103"/>
      <c r="B15" s="103" t="s">
        <v>762</v>
      </c>
      <c r="C15" s="103" t="str">
        <f>"C23120302"&amp;"  "&amp;"车辆加油、添加燃料服务"</f>
        <v>C23120302  车辆加油、添加燃料服务</v>
      </c>
      <c r="D15" s="105" t="s">
        <v>761</v>
      </c>
      <c r="E15" s="106">
        <v>1</v>
      </c>
      <c r="F15" s="104">
        <v>93000</v>
      </c>
      <c r="G15" s="104">
        <v>93000</v>
      </c>
      <c r="H15" s="108">
        <v>93000</v>
      </c>
      <c r="I15" s="108"/>
      <c r="J15" s="108"/>
      <c r="K15" s="108"/>
      <c r="L15" s="104"/>
      <c r="M15" s="104"/>
      <c r="N15" s="104"/>
      <c r="O15" s="104"/>
      <c r="P15" s="104"/>
      <c r="Q15" s="104"/>
    </row>
    <row r="16" ht="23" customHeight="1" spans="1:17">
      <c r="A16" s="103"/>
      <c r="B16" s="103" t="s">
        <v>763</v>
      </c>
      <c r="C16" s="103" t="str">
        <f>"C23120301"&amp;"  "&amp;"车辆维修和保养服务"</f>
        <v>C23120301  车辆维修和保养服务</v>
      </c>
      <c r="D16" s="105" t="s">
        <v>761</v>
      </c>
      <c r="E16" s="106">
        <v>1</v>
      </c>
      <c r="F16" s="104">
        <v>100000</v>
      </c>
      <c r="G16" s="104">
        <v>100000</v>
      </c>
      <c r="H16" s="108">
        <v>100000</v>
      </c>
      <c r="I16" s="108"/>
      <c r="J16" s="108"/>
      <c r="K16" s="108"/>
      <c r="L16" s="104"/>
      <c r="M16" s="104"/>
      <c r="N16" s="104"/>
      <c r="O16" s="104"/>
      <c r="P16" s="104"/>
      <c r="Q16" s="104"/>
    </row>
    <row r="17" ht="23" customHeight="1" spans="1:17">
      <c r="A17" s="102" t="s">
        <v>323</v>
      </c>
      <c r="B17" s="103"/>
      <c r="C17" s="103"/>
      <c r="D17" s="103"/>
      <c r="E17" s="103"/>
      <c r="F17" s="104">
        <v>40605.6</v>
      </c>
      <c r="G17" s="104">
        <v>40605.6</v>
      </c>
      <c r="H17" s="104">
        <v>40605.6</v>
      </c>
      <c r="I17" s="104"/>
      <c r="J17" s="108"/>
      <c r="K17" s="108"/>
      <c r="L17" s="104"/>
      <c r="M17" s="104"/>
      <c r="N17" s="104"/>
      <c r="O17" s="104"/>
      <c r="P17" s="104"/>
      <c r="Q17" s="104"/>
    </row>
    <row r="18" ht="23" customHeight="1" spans="1:17">
      <c r="A18" s="103"/>
      <c r="B18" s="103" t="s">
        <v>764</v>
      </c>
      <c r="C18" s="103" t="str">
        <f>"A02061804"&amp;"  "&amp;"空调机"</f>
        <v>A02061804  空调机</v>
      </c>
      <c r="D18" s="105" t="s">
        <v>759</v>
      </c>
      <c r="E18" s="106">
        <v>4</v>
      </c>
      <c r="F18" s="104">
        <v>16800</v>
      </c>
      <c r="G18" s="104">
        <v>16800</v>
      </c>
      <c r="H18" s="108">
        <v>16800</v>
      </c>
      <c r="I18" s="108"/>
      <c r="J18" s="108"/>
      <c r="K18" s="108"/>
      <c r="L18" s="104"/>
      <c r="M18" s="104"/>
      <c r="N18" s="104"/>
      <c r="O18" s="104"/>
      <c r="P18" s="104"/>
      <c r="Q18" s="104"/>
    </row>
    <row r="19" ht="23" customHeight="1" spans="1:17">
      <c r="A19" s="103"/>
      <c r="B19" s="103" t="s">
        <v>756</v>
      </c>
      <c r="C19" s="103" t="str">
        <f>"A05040101"&amp;"  "&amp;"复印纸"</f>
        <v>A05040101  复印纸</v>
      </c>
      <c r="D19" s="105" t="s">
        <v>765</v>
      </c>
      <c r="E19" s="106">
        <v>780</v>
      </c>
      <c r="F19" s="104">
        <v>23805.6</v>
      </c>
      <c r="G19" s="104">
        <v>23805.6</v>
      </c>
      <c r="H19" s="108">
        <v>23805.6</v>
      </c>
      <c r="I19" s="108"/>
      <c r="J19" s="108"/>
      <c r="K19" s="108"/>
      <c r="L19" s="104"/>
      <c r="M19" s="104"/>
      <c r="N19" s="104"/>
      <c r="O19" s="104"/>
      <c r="P19" s="104"/>
      <c r="Q19" s="104"/>
    </row>
    <row r="20" ht="23" customHeight="1" spans="1:17">
      <c r="A20" s="102" t="s">
        <v>306</v>
      </c>
      <c r="B20" s="103"/>
      <c r="C20" s="103"/>
      <c r="D20" s="103"/>
      <c r="E20" s="103"/>
      <c r="F20" s="104">
        <v>33000</v>
      </c>
      <c r="G20" s="104">
        <v>33000</v>
      </c>
      <c r="H20" s="104">
        <v>33000</v>
      </c>
      <c r="I20" s="104"/>
      <c r="J20" s="108"/>
      <c r="K20" s="108"/>
      <c r="L20" s="104"/>
      <c r="M20" s="104"/>
      <c r="N20" s="104"/>
      <c r="O20" s="104"/>
      <c r="P20" s="104"/>
      <c r="Q20" s="104"/>
    </row>
    <row r="21" ht="23" customHeight="1" spans="1:17">
      <c r="A21" s="103"/>
      <c r="B21" s="103" t="s">
        <v>762</v>
      </c>
      <c r="C21" s="103" t="str">
        <f>"C23120302"&amp;"  "&amp;"车辆加油、添加燃料服务"</f>
        <v>C23120302  车辆加油、添加燃料服务</v>
      </c>
      <c r="D21" s="105" t="s">
        <v>604</v>
      </c>
      <c r="E21" s="106">
        <v>1</v>
      </c>
      <c r="F21" s="104">
        <v>17000</v>
      </c>
      <c r="G21" s="104">
        <v>17000</v>
      </c>
      <c r="H21" s="108">
        <v>17000</v>
      </c>
      <c r="I21" s="108"/>
      <c r="J21" s="108"/>
      <c r="K21" s="108"/>
      <c r="L21" s="104"/>
      <c r="M21" s="104"/>
      <c r="N21" s="104"/>
      <c r="O21" s="104"/>
      <c r="P21" s="104"/>
      <c r="Q21" s="104"/>
    </row>
    <row r="22" ht="23" customHeight="1" spans="1:17">
      <c r="A22" s="103"/>
      <c r="B22" s="103" t="s">
        <v>766</v>
      </c>
      <c r="C22" s="103" t="str">
        <f>"C1804010201"&amp;"  "&amp;"机动车保险服务"</f>
        <v>C1804010201  机动车保险服务</v>
      </c>
      <c r="D22" s="105" t="s">
        <v>604</v>
      </c>
      <c r="E22" s="106">
        <v>1</v>
      </c>
      <c r="F22" s="104">
        <v>7000</v>
      </c>
      <c r="G22" s="104">
        <v>7000</v>
      </c>
      <c r="H22" s="108">
        <v>7000</v>
      </c>
      <c r="I22" s="108"/>
      <c r="J22" s="108"/>
      <c r="K22" s="108"/>
      <c r="L22" s="104"/>
      <c r="M22" s="104"/>
      <c r="N22" s="104"/>
      <c r="O22" s="104"/>
      <c r="P22" s="104"/>
      <c r="Q22" s="104"/>
    </row>
    <row r="23" ht="23" customHeight="1" spans="1:17">
      <c r="A23" s="103"/>
      <c r="B23" s="103" t="s">
        <v>767</v>
      </c>
      <c r="C23" s="103" t="str">
        <f>"C23120301"&amp;"  "&amp;"车辆维修和保养服务"</f>
        <v>C23120301  车辆维修和保养服务</v>
      </c>
      <c r="D23" s="105" t="s">
        <v>604</v>
      </c>
      <c r="E23" s="106">
        <v>1</v>
      </c>
      <c r="F23" s="104">
        <v>9000</v>
      </c>
      <c r="G23" s="104">
        <v>9000</v>
      </c>
      <c r="H23" s="108">
        <v>9000</v>
      </c>
      <c r="I23" s="108"/>
      <c r="J23" s="108"/>
      <c r="K23" s="108"/>
      <c r="L23" s="104"/>
      <c r="M23" s="104"/>
      <c r="N23" s="104"/>
      <c r="O23" s="104"/>
      <c r="P23" s="104"/>
      <c r="Q23" s="104"/>
    </row>
    <row r="24" ht="23" customHeight="1" spans="1:17">
      <c r="A24" s="106" t="s">
        <v>44</v>
      </c>
      <c r="B24" s="106"/>
      <c r="C24" s="106"/>
      <c r="D24" s="105"/>
      <c r="E24" s="105"/>
      <c r="F24" s="104">
        <v>302805.6</v>
      </c>
      <c r="G24" s="104">
        <v>299805.6</v>
      </c>
      <c r="H24" s="104">
        <v>299805.6</v>
      </c>
      <c r="I24" s="104"/>
      <c r="J24" s="104"/>
      <c r="K24" s="104"/>
      <c r="L24" s="104"/>
      <c r="M24" s="104"/>
      <c r="N24" s="104"/>
      <c r="O24" s="104"/>
      <c r="P24" s="104"/>
      <c r="Q24" s="104"/>
    </row>
  </sheetData>
  <mergeCells count="16">
    <mergeCell ref="A3:Q3"/>
    <mergeCell ref="A4:F4"/>
    <mergeCell ref="G5:Q5"/>
    <mergeCell ref="L6:Q6"/>
    <mergeCell ref="A24:E24"/>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pane ySplit="1" topLeftCell="A2" activePane="bottomLeft" state="frozen"/>
      <selection/>
      <selection pane="bottomLeft" activeCell="A16" sqref="A16"/>
    </sheetView>
  </sheetViews>
  <sheetFormatPr defaultColWidth="9.10833333333333" defaultRowHeight="14.25" customHeight="1"/>
  <cols>
    <col min="1" max="1" width="31.4416666666667" customWidth="1"/>
    <col min="2" max="2" width="21.6666666666667" customWidth="1"/>
    <col min="3" max="3" width="26.6666666666667" customWidth="1"/>
    <col min="4" max="14" width="16.55" customWidth="1"/>
  </cols>
  <sheetData>
    <row r="1" customHeight="1" spans="1:14">
      <c r="A1" s="1"/>
      <c r="B1" s="1"/>
      <c r="C1" s="1"/>
      <c r="D1" s="1"/>
      <c r="E1" s="1"/>
      <c r="F1" s="1"/>
      <c r="G1" s="1"/>
      <c r="H1" s="1"/>
      <c r="I1" s="1"/>
      <c r="J1" s="1"/>
      <c r="K1" s="1"/>
      <c r="L1" s="1"/>
      <c r="M1" s="1"/>
      <c r="N1" s="1"/>
    </row>
    <row r="2" ht="13.6" customHeight="1" spans="1:14">
      <c r="A2" s="72"/>
      <c r="B2" s="72"/>
      <c r="C2" s="72"/>
      <c r="D2" s="72"/>
      <c r="E2" s="72"/>
      <c r="F2" s="72"/>
      <c r="G2" s="72"/>
      <c r="H2" s="85"/>
      <c r="I2" s="72"/>
      <c r="J2" s="72"/>
      <c r="K2" s="72"/>
      <c r="L2" s="57"/>
      <c r="M2" s="94"/>
      <c r="N2" s="95" t="s">
        <v>768</v>
      </c>
    </row>
    <row r="3" ht="27.85" customHeight="1" spans="1:14">
      <c r="A3" s="59" t="s">
        <v>769</v>
      </c>
      <c r="B3" s="73"/>
      <c r="C3" s="73"/>
      <c r="D3" s="73"/>
      <c r="E3" s="73"/>
      <c r="F3" s="73"/>
      <c r="G3" s="73"/>
      <c r="H3" s="86"/>
      <c r="I3" s="73"/>
      <c r="J3" s="73"/>
      <c r="K3" s="73"/>
      <c r="L3" s="53"/>
      <c r="M3" s="86"/>
      <c r="N3" s="73"/>
    </row>
    <row r="4" ht="18.85" customHeight="1" spans="1:14">
      <c r="A4" s="60" t="str">
        <f>'部门财务收支预算总表01-1'!A4</f>
        <v>单位名称：新平彝族傣族自治县者竜乡人民政府</v>
      </c>
      <c r="B4" s="61"/>
      <c r="C4" s="61"/>
      <c r="D4" s="61"/>
      <c r="E4" s="61"/>
      <c r="F4" s="61"/>
      <c r="G4" s="61"/>
      <c r="H4" s="85"/>
      <c r="I4" s="72"/>
      <c r="J4" s="72"/>
      <c r="K4" s="72"/>
      <c r="L4" s="70"/>
      <c r="M4" s="96"/>
      <c r="N4" s="97" t="s">
        <v>3</v>
      </c>
    </row>
    <row r="5" ht="15.75" customHeight="1" spans="1:14">
      <c r="A5" s="7" t="s">
        <v>746</v>
      </c>
      <c r="B5" s="74" t="s">
        <v>770</v>
      </c>
      <c r="C5" s="74" t="s">
        <v>771</v>
      </c>
      <c r="D5" s="75" t="s">
        <v>234</v>
      </c>
      <c r="E5" s="75"/>
      <c r="F5" s="75"/>
      <c r="G5" s="75"/>
      <c r="H5" s="87"/>
      <c r="I5" s="75"/>
      <c r="J5" s="75"/>
      <c r="K5" s="75"/>
      <c r="L5" s="89"/>
      <c r="M5" s="87"/>
      <c r="N5" s="98"/>
    </row>
    <row r="6" ht="17.2" customHeight="1" spans="1:14">
      <c r="A6" s="9"/>
      <c r="B6" s="76"/>
      <c r="C6" s="76"/>
      <c r="D6" s="76" t="s">
        <v>44</v>
      </c>
      <c r="E6" s="76" t="s">
        <v>47</v>
      </c>
      <c r="F6" s="76" t="s">
        <v>752</v>
      </c>
      <c r="G6" s="76" t="s">
        <v>753</v>
      </c>
      <c r="H6" s="88" t="s">
        <v>754</v>
      </c>
      <c r="I6" s="90" t="s">
        <v>755</v>
      </c>
      <c r="J6" s="90"/>
      <c r="K6" s="90"/>
      <c r="L6" s="91"/>
      <c r="M6" s="99"/>
      <c r="N6" s="77"/>
    </row>
    <row r="7" ht="54" customHeight="1" spans="1:14">
      <c r="A7" s="11"/>
      <c r="B7" s="77"/>
      <c r="C7" s="77"/>
      <c r="D7" s="77"/>
      <c r="E7" s="77"/>
      <c r="F7" s="77"/>
      <c r="G7" s="77"/>
      <c r="H7" s="78"/>
      <c r="I7" s="77" t="s">
        <v>46</v>
      </c>
      <c r="J7" s="77" t="s">
        <v>57</v>
      </c>
      <c r="K7" s="77" t="s">
        <v>241</v>
      </c>
      <c r="L7" s="92" t="s">
        <v>53</v>
      </c>
      <c r="M7" s="78" t="s">
        <v>54</v>
      </c>
      <c r="N7" s="77" t="s">
        <v>55</v>
      </c>
    </row>
    <row r="8" ht="34" customHeight="1" spans="1:14">
      <c r="A8" s="11">
        <v>1</v>
      </c>
      <c r="B8" s="77">
        <v>2</v>
      </c>
      <c r="C8" s="77">
        <v>3</v>
      </c>
      <c r="D8" s="78">
        <v>4</v>
      </c>
      <c r="E8" s="78">
        <v>5</v>
      </c>
      <c r="F8" s="78">
        <v>6</v>
      </c>
      <c r="G8" s="78">
        <v>7</v>
      </c>
      <c r="H8" s="78">
        <v>8</v>
      </c>
      <c r="I8" s="78">
        <v>9</v>
      </c>
      <c r="J8" s="78">
        <v>10</v>
      </c>
      <c r="K8" s="78">
        <v>11</v>
      </c>
      <c r="L8" s="78">
        <v>12</v>
      </c>
      <c r="M8" s="78">
        <v>13</v>
      </c>
      <c r="N8" s="78">
        <v>14</v>
      </c>
    </row>
    <row r="9" ht="34" customHeight="1" spans="1:14">
      <c r="A9" s="79"/>
      <c r="B9" s="80"/>
      <c r="C9" s="80"/>
      <c r="D9" s="81"/>
      <c r="E9" s="81"/>
      <c r="F9" s="81"/>
      <c r="G9" s="81"/>
      <c r="H9" s="81"/>
      <c r="I9" s="81"/>
      <c r="J9" s="81"/>
      <c r="K9" s="81"/>
      <c r="L9" s="93"/>
      <c r="M9" s="81"/>
      <c r="N9" s="81"/>
    </row>
    <row r="10" ht="34" customHeight="1" spans="1:14">
      <c r="A10" s="79"/>
      <c r="B10" s="80"/>
      <c r="C10" s="80"/>
      <c r="D10" s="81"/>
      <c r="E10" s="81"/>
      <c r="F10" s="81"/>
      <c r="G10" s="81"/>
      <c r="H10" s="81"/>
      <c r="I10" s="81"/>
      <c r="J10" s="81"/>
      <c r="K10" s="81"/>
      <c r="L10" s="93"/>
      <c r="M10" s="81"/>
      <c r="N10" s="81"/>
    </row>
    <row r="11" ht="34" customHeight="1" spans="1:14">
      <c r="A11" s="82" t="s">
        <v>184</v>
      </c>
      <c r="B11" s="83"/>
      <c r="C11" s="84"/>
      <c r="D11" s="81"/>
      <c r="E11" s="81"/>
      <c r="F11" s="81"/>
      <c r="G11" s="81"/>
      <c r="H11" s="81"/>
      <c r="I11" s="81"/>
      <c r="J11" s="81"/>
      <c r="K11" s="81"/>
      <c r="L11" s="93"/>
      <c r="M11" s="81"/>
      <c r="N11" s="81"/>
    </row>
    <row r="12" customHeight="1" spans="1:1">
      <c r="A12" t="s">
        <v>772</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P10"/>
  <sheetViews>
    <sheetView showZeros="0" zoomScale="70" zoomScaleNormal="70" workbookViewId="0">
      <pane ySplit="1" topLeftCell="A2" activePane="bottomLeft" state="frozen"/>
      <selection/>
      <selection pane="bottomLeft" activeCell="P12" sqref="P12"/>
    </sheetView>
  </sheetViews>
  <sheetFormatPr defaultColWidth="9.10833333333333" defaultRowHeight="14.25" customHeight="1"/>
  <cols>
    <col min="1" max="1" width="42" customWidth="1"/>
    <col min="2" max="8" width="17.225" customWidth="1"/>
    <col min="9" max="16" width="17" customWidth="1"/>
  </cols>
  <sheetData>
    <row r="1" customHeight="1" spans="1:16">
      <c r="A1" s="1"/>
      <c r="B1" s="1"/>
      <c r="C1" s="1"/>
      <c r="D1" s="1"/>
      <c r="E1" s="1"/>
      <c r="F1" s="1"/>
      <c r="G1" s="1"/>
      <c r="H1" s="1"/>
      <c r="I1" s="1"/>
      <c r="J1" s="1"/>
      <c r="K1" s="1"/>
      <c r="L1" s="1"/>
      <c r="M1" s="1"/>
      <c r="N1" s="1"/>
      <c r="O1" s="1"/>
      <c r="P1" s="1"/>
    </row>
    <row r="2" ht="13.6" customHeight="1" spans="4:16">
      <c r="D2" s="58"/>
      <c r="P2" s="57" t="s">
        <v>773</v>
      </c>
    </row>
    <row r="3" ht="27.85" customHeight="1" spans="1:16">
      <c r="A3" s="59" t="s">
        <v>774</v>
      </c>
      <c r="B3" s="25"/>
      <c r="C3" s="25"/>
      <c r="D3" s="25"/>
      <c r="E3" s="25"/>
      <c r="F3" s="25"/>
      <c r="G3" s="25"/>
      <c r="H3" s="25"/>
      <c r="I3" s="25"/>
      <c r="J3" s="25"/>
      <c r="K3" s="25"/>
      <c r="L3" s="25"/>
      <c r="M3" s="25"/>
      <c r="N3" s="25"/>
      <c r="O3" s="25"/>
      <c r="P3" s="25"/>
    </row>
    <row r="4" ht="18" customHeight="1" spans="1:16">
      <c r="A4" s="60" t="str">
        <f>'部门财务收支预算总表01-1'!A4</f>
        <v>单位名称：新平彝族傣族自治县者竜乡人民政府</v>
      </c>
      <c r="B4" s="61"/>
      <c r="C4" s="61"/>
      <c r="D4" s="62"/>
      <c r="P4" s="70" t="s">
        <v>3</v>
      </c>
    </row>
    <row r="5" ht="19.5" customHeight="1" spans="1:16">
      <c r="A5" s="22" t="s">
        <v>775</v>
      </c>
      <c r="B5" s="19" t="s">
        <v>234</v>
      </c>
      <c r="C5" s="20"/>
      <c r="D5" s="20"/>
      <c r="E5" s="68" t="s">
        <v>776</v>
      </c>
      <c r="F5" s="68"/>
      <c r="G5" s="68"/>
      <c r="H5" s="68"/>
      <c r="I5" s="68"/>
      <c r="J5" s="68"/>
      <c r="K5" s="68"/>
      <c r="L5" s="68"/>
      <c r="M5" s="68"/>
      <c r="N5" s="68"/>
      <c r="O5" s="68"/>
      <c r="P5" s="68"/>
    </row>
    <row r="6" ht="40.6" customHeight="1" spans="1:16">
      <c r="A6" s="23"/>
      <c r="B6" s="29" t="s">
        <v>44</v>
      </c>
      <c r="C6" s="7" t="s">
        <v>47</v>
      </c>
      <c r="D6" s="63" t="s">
        <v>777</v>
      </c>
      <c r="E6" s="69" t="s">
        <v>778</v>
      </c>
      <c r="F6" s="69" t="s">
        <v>779</v>
      </c>
      <c r="G6" s="69" t="s">
        <v>780</v>
      </c>
      <c r="H6" s="69" t="s">
        <v>781</v>
      </c>
      <c r="I6" s="69" t="s">
        <v>782</v>
      </c>
      <c r="J6" s="69" t="s">
        <v>783</v>
      </c>
      <c r="K6" s="69" t="s">
        <v>784</v>
      </c>
      <c r="L6" s="69" t="s">
        <v>785</v>
      </c>
      <c r="M6" s="69" t="s">
        <v>59</v>
      </c>
      <c r="N6" s="69" t="s">
        <v>786</v>
      </c>
      <c r="O6" s="69" t="s">
        <v>787</v>
      </c>
      <c r="P6" s="69" t="s">
        <v>788</v>
      </c>
    </row>
    <row r="7" ht="44" customHeight="1" spans="1:16">
      <c r="A7" s="64">
        <v>1</v>
      </c>
      <c r="B7" s="64">
        <v>2</v>
      </c>
      <c r="C7" s="64">
        <v>3</v>
      </c>
      <c r="D7" s="19">
        <v>4</v>
      </c>
      <c r="E7" s="64">
        <v>5</v>
      </c>
      <c r="F7" s="19">
        <v>6</v>
      </c>
      <c r="G7" s="64">
        <v>7</v>
      </c>
      <c r="H7" s="19">
        <v>8</v>
      </c>
      <c r="I7" s="64">
        <v>9</v>
      </c>
      <c r="J7" s="19">
        <v>10</v>
      </c>
      <c r="K7" s="64">
        <v>11</v>
      </c>
      <c r="L7" s="19">
        <v>12</v>
      </c>
      <c r="M7" s="64">
        <v>13</v>
      </c>
      <c r="N7" s="19">
        <v>14</v>
      </c>
      <c r="O7" s="64">
        <v>15</v>
      </c>
      <c r="P7" s="71">
        <v>16</v>
      </c>
    </row>
    <row r="8" ht="44" customHeight="1" spans="1:16">
      <c r="A8" s="65"/>
      <c r="B8" s="66"/>
      <c r="C8" s="66"/>
      <c r="D8" s="66"/>
      <c r="E8" s="66"/>
      <c r="F8" s="66"/>
      <c r="G8" s="66"/>
      <c r="H8" s="66"/>
      <c r="I8" s="66"/>
      <c r="J8" s="66"/>
      <c r="K8" s="66"/>
      <c r="L8" s="66"/>
      <c r="M8" s="66"/>
      <c r="N8" s="66"/>
      <c r="O8" s="66"/>
      <c r="P8" s="66"/>
    </row>
    <row r="9" ht="44" customHeight="1" spans="1:16">
      <c r="A9" s="65"/>
      <c r="B9" s="66"/>
      <c r="C9" s="66"/>
      <c r="D9" s="66"/>
      <c r="E9" s="66"/>
      <c r="F9" s="66"/>
      <c r="G9" s="66"/>
      <c r="H9" s="66"/>
      <c r="I9" s="66"/>
      <c r="J9" s="66"/>
      <c r="K9" s="66"/>
      <c r="L9" s="66"/>
      <c r="M9" s="66"/>
      <c r="N9" s="66"/>
      <c r="O9" s="66"/>
      <c r="P9" s="66"/>
    </row>
    <row r="10" ht="31" customHeight="1" spans="1:1">
      <c r="A10" s="67" t="s">
        <v>772</v>
      </c>
    </row>
  </sheetData>
  <mergeCells count="5">
    <mergeCell ref="A3:P3"/>
    <mergeCell ref="A4:D4"/>
    <mergeCell ref="B5:D5"/>
    <mergeCell ref="E5:P5"/>
    <mergeCell ref="A5:A6"/>
  </mergeCells>
  <pageMargins left="0.75" right="0.75" top="1" bottom="1" header="0.5" footer="0.5"/>
  <pageSetup paperSize="9" scale="44"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B7" sqref="B7"/>
    </sheetView>
  </sheetViews>
  <sheetFormatPr defaultColWidth="9.10833333333333" defaultRowHeight="11.95" customHeight="1"/>
  <cols>
    <col min="1" max="1" width="34.225" customWidth="1"/>
    <col min="2" max="2" width="29" customWidth="1"/>
    <col min="3" max="3" width="16.325" customWidth="1"/>
    <col min="4" max="4" width="15.55" customWidth="1"/>
    <col min="5" max="5" width="23.55" customWidth="1"/>
    <col min="6" max="6" width="11.225" customWidth="1"/>
    <col min="7" max="7" width="14.8916666666667" customWidth="1"/>
    <col min="8" max="8" width="10.8916666666667" customWidth="1"/>
    <col min="9" max="9" width="13.4416666666667" customWidth="1"/>
    <col min="10" max="10" width="32" customWidth="1"/>
  </cols>
  <sheetData>
    <row r="1" customHeight="1" spans="1:10">
      <c r="A1" s="1"/>
      <c r="B1" s="1"/>
      <c r="C1" s="1"/>
      <c r="D1" s="1"/>
      <c r="E1" s="1"/>
      <c r="F1" s="1"/>
      <c r="G1" s="1"/>
      <c r="H1" s="1"/>
      <c r="I1" s="1"/>
      <c r="J1" s="1"/>
    </row>
    <row r="2" customHeight="1" spans="10:10">
      <c r="J2" s="57" t="s">
        <v>789</v>
      </c>
    </row>
    <row r="3" ht="28.5" customHeight="1" spans="1:10">
      <c r="A3" s="48" t="s">
        <v>790</v>
      </c>
      <c r="B3" s="25"/>
      <c r="C3" s="25"/>
      <c r="D3" s="25"/>
      <c r="E3" s="25"/>
      <c r="F3" s="53"/>
      <c r="G3" s="25"/>
      <c r="H3" s="53"/>
      <c r="I3" s="53"/>
      <c r="J3" s="25"/>
    </row>
    <row r="4" ht="17.2" customHeight="1" spans="1:1">
      <c r="A4" s="4" t="str">
        <f>'部门财务收支预算总表01-1'!A4</f>
        <v>单位名称：新平彝族傣族自治县者竜乡人民政府</v>
      </c>
    </row>
    <row r="5" ht="44.2" customHeight="1" spans="1:10">
      <c r="A5" s="49" t="s">
        <v>391</v>
      </c>
      <c r="B5" s="49" t="s">
        <v>392</v>
      </c>
      <c r="C5" s="49" t="s">
        <v>393</v>
      </c>
      <c r="D5" s="49" t="s">
        <v>394</v>
      </c>
      <c r="E5" s="49" t="s">
        <v>395</v>
      </c>
      <c r="F5" s="54" t="s">
        <v>396</v>
      </c>
      <c r="G5" s="49" t="s">
        <v>397</v>
      </c>
      <c r="H5" s="54" t="s">
        <v>398</v>
      </c>
      <c r="I5" s="54" t="s">
        <v>399</v>
      </c>
      <c r="J5" s="49" t="s">
        <v>400</v>
      </c>
    </row>
    <row r="6" ht="37" customHeight="1" spans="1:10">
      <c r="A6" s="49">
        <v>1</v>
      </c>
      <c r="B6" s="49">
        <v>2</v>
      </c>
      <c r="C6" s="49">
        <v>3</v>
      </c>
      <c r="D6" s="49">
        <v>4</v>
      </c>
      <c r="E6" s="49">
        <v>5</v>
      </c>
      <c r="F6" s="54">
        <v>6</v>
      </c>
      <c r="G6" s="49">
        <v>7</v>
      </c>
      <c r="H6" s="54">
        <v>8</v>
      </c>
      <c r="I6" s="54">
        <v>9</v>
      </c>
      <c r="J6" s="49">
        <v>10</v>
      </c>
    </row>
    <row r="7" ht="37" customHeight="1" spans="1:10">
      <c r="A7" s="50"/>
      <c r="B7" s="51"/>
      <c r="C7" s="51"/>
      <c r="D7" s="51"/>
      <c r="E7" s="55"/>
      <c r="F7" s="56"/>
      <c r="G7" s="55"/>
      <c r="H7" s="56"/>
      <c r="I7" s="56"/>
      <c r="J7" s="55"/>
    </row>
    <row r="8" ht="37" customHeight="1" spans="1:10">
      <c r="A8" s="50"/>
      <c r="B8" s="52"/>
      <c r="C8" s="52"/>
      <c r="D8" s="52"/>
      <c r="E8" s="50"/>
      <c r="F8" s="52"/>
      <c r="G8" s="50"/>
      <c r="H8" s="52"/>
      <c r="I8" s="52"/>
      <c r="J8" s="50"/>
    </row>
    <row r="9" customHeight="1" spans="1:1">
      <c r="A9" t="s">
        <v>772</v>
      </c>
    </row>
  </sheetData>
  <mergeCells count="2">
    <mergeCell ref="A3:J3"/>
    <mergeCell ref="A4:H4"/>
  </mergeCells>
  <pageMargins left="0.75" right="0.75" top="1" bottom="1" header="0.5" footer="0.5"/>
  <pageSetup paperSize="9" scale="66"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pane ySplit="1" topLeftCell="A2" activePane="bottomLeft" state="frozen"/>
      <selection/>
      <selection pane="bottomLeft" activeCell="A5" sqref="A5:A6"/>
    </sheetView>
  </sheetViews>
  <sheetFormatPr defaultColWidth="8.89166666666667" defaultRowHeight="15.05" customHeight="1" outlineLevelCol="7"/>
  <cols>
    <col min="1" max="1" width="36" customWidth="1"/>
    <col min="2" max="2" width="19.775" customWidth="1"/>
    <col min="3" max="3" width="33.325" customWidth="1"/>
    <col min="4" max="4" width="34.775" customWidth="1"/>
    <col min="5" max="5" width="14.4416666666667" customWidth="1"/>
    <col min="6" max="6" width="17.225" customWidth="1"/>
    <col min="7" max="7" width="17.325" customWidth="1"/>
    <col min="8" max="8" width="28.325" customWidth="1"/>
  </cols>
  <sheetData>
    <row r="1" customHeight="1" spans="1:8">
      <c r="A1" s="37"/>
      <c r="B1" s="37"/>
      <c r="C1" s="37"/>
      <c r="D1" s="37"/>
      <c r="E1" s="37"/>
      <c r="F1" s="37"/>
      <c r="G1" s="37"/>
      <c r="H1" s="37"/>
    </row>
    <row r="2" ht="18.85" customHeight="1" spans="1:8">
      <c r="A2" s="38"/>
      <c r="B2" s="38"/>
      <c r="C2" s="38"/>
      <c r="D2" s="38"/>
      <c r="E2" s="38"/>
      <c r="F2" s="38"/>
      <c r="G2" s="38"/>
      <c r="H2" s="45" t="s">
        <v>791</v>
      </c>
    </row>
    <row r="3" ht="30.6" customHeight="1" spans="1:8">
      <c r="A3" s="39" t="s">
        <v>792</v>
      </c>
      <c r="B3" s="39"/>
      <c r="C3" s="39"/>
      <c r="D3" s="39"/>
      <c r="E3" s="39"/>
      <c r="F3" s="39"/>
      <c r="G3" s="39"/>
      <c r="H3" s="39"/>
    </row>
    <row r="4" ht="18.85" customHeight="1" spans="1:8">
      <c r="A4" s="40" t="str">
        <f>'部门财务收支预算总表01-1'!A4</f>
        <v>单位名称：新平彝族傣族自治县者竜乡人民政府</v>
      </c>
      <c r="B4" s="38"/>
      <c r="C4" s="38"/>
      <c r="D4" s="38"/>
      <c r="E4" s="38"/>
      <c r="F4" s="38"/>
      <c r="G4" s="38"/>
      <c r="H4" s="38"/>
    </row>
    <row r="5" ht="18.85" customHeight="1" spans="1:8">
      <c r="A5" s="41" t="s">
        <v>227</v>
      </c>
      <c r="B5" s="41" t="s">
        <v>793</v>
      </c>
      <c r="C5" s="41" t="s">
        <v>794</v>
      </c>
      <c r="D5" s="41" t="s">
        <v>795</v>
      </c>
      <c r="E5" s="41" t="s">
        <v>796</v>
      </c>
      <c r="F5" s="41" t="s">
        <v>797</v>
      </c>
      <c r="G5" s="41"/>
      <c r="H5" s="41"/>
    </row>
    <row r="6" ht="18.85" customHeight="1" spans="1:8">
      <c r="A6" s="41"/>
      <c r="B6" s="41"/>
      <c r="C6" s="41"/>
      <c r="D6" s="41"/>
      <c r="E6" s="41"/>
      <c r="F6" s="41" t="s">
        <v>750</v>
      </c>
      <c r="G6" s="41" t="s">
        <v>798</v>
      </c>
      <c r="H6" s="41" t="s">
        <v>799</v>
      </c>
    </row>
    <row r="7" ht="24" customHeight="1" spans="1:8">
      <c r="A7" s="42" t="s">
        <v>211</v>
      </c>
      <c r="B7" s="42" t="s">
        <v>212</v>
      </c>
      <c r="C7" s="42" t="s">
        <v>213</v>
      </c>
      <c r="D7" s="42" t="s">
        <v>214</v>
      </c>
      <c r="E7" s="42" t="s">
        <v>215</v>
      </c>
      <c r="F7" s="42" t="s">
        <v>216</v>
      </c>
      <c r="G7" s="42" t="s">
        <v>436</v>
      </c>
      <c r="H7" s="42" t="s">
        <v>410</v>
      </c>
    </row>
    <row r="8" ht="24" customHeight="1" spans="1:8">
      <c r="A8" s="43"/>
      <c r="B8" s="43"/>
      <c r="C8" s="43"/>
      <c r="D8" s="43"/>
      <c r="E8" s="41"/>
      <c r="F8" s="46"/>
      <c r="G8" s="47"/>
      <c r="H8" s="47"/>
    </row>
    <row r="9" ht="24" customHeight="1" spans="1:8">
      <c r="A9" s="41" t="s">
        <v>44</v>
      </c>
      <c r="B9" s="41"/>
      <c r="C9" s="41"/>
      <c r="D9" s="41"/>
      <c r="E9" s="41"/>
      <c r="F9" s="46"/>
      <c r="G9" s="47"/>
      <c r="H9" s="47"/>
    </row>
    <row r="10" ht="26" customHeight="1" spans="1:1">
      <c r="A10" s="44" t="s">
        <v>772</v>
      </c>
    </row>
  </sheetData>
  <mergeCells count="8">
    <mergeCell ref="A3:H3"/>
    <mergeCell ref="F5:H5"/>
    <mergeCell ref="A9:E9"/>
    <mergeCell ref="A5:A6"/>
    <mergeCell ref="B5:B6"/>
    <mergeCell ref="C5:C6"/>
    <mergeCell ref="D5:D6"/>
    <mergeCell ref="E5:E6"/>
  </mergeCells>
  <pageMargins left="0.75" right="0.75" top="1" bottom="1" header="0.5" footer="0.5"/>
  <pageSetup paperSize="9" scale="66"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pane ySplit="1" topLeftCell="A2" activePane="bottomLeft" state="frozen"/>
      <selection/>
      <selection pane="bottomLeft" activeCell="B9" sqref="B9"/>
    </sheetView>
  </sheetViews>
  <sheetFormatPr defaultColWidth="9.10833333333333" defaultRowHeight="14.25" customHeight="1"/>
  <cols>
    <col min="1" max="1" width="16.325" customWidth="1"/>
    <col min="2" max="2" width="30.8" customWidth="1"/>
    <col min="3" max="3" width="27.5583333333333" customWidth="1"/>
    <col min="4" max="7" width="19.55" customWidth="1"/>
    <col min="8" max="8" width="15.4416666666667" customWidth="1"/>
    <col min="9" max="11" width="19.55" customWidth="1"/>
  </cols>
  <sheetData>
    <row r="1" customHeight="1" spans="1:11">
      <c r="A1" s="1"/>
      <c r="B1" s="1"/>
      <c r="C1" s="1"/>
      <c r="D1" s="1"/>
      <c r="E1" s="1"/>
      <c r="F1" s="1"/>
      <c r="G1" s="1"/>
      <c r="H1" s="1"/>
      <c r="I1" s="1"/>
      <c r="J1" s="1"/>
      <c r="K1" s="1"/>
    </row>
    <row r="2" ht="13.6" customHeight="1" spans="4:11">
      <c r="D2" s="2"/>
      <c r="E2" s="2"/>
      <c r="F2" s="2"/>
      <c r="G2" s="2"/>
      <c r="K2" s="16" t="s">
        <v>800</v>
      </c>
    </row>
    <row r="3" ht="27.85" customHeight="1" spans="1:11">
      <c r="A3" s="25" t="s">
        <v>801</v>
      </c>
      <c r="B3" s="25"/>
      <c r="C3" s="25"/>
      <c r="D3" s="25"/>
      <c r="E3" s="25"/>
      <c r="F3" s="25"/>
      <c r="G3" s="25"/>
      <c r="H3" s="25"/>
      <c r="I3" s="25"/>
      <c r="J3" s="25"/>
      <c r="K3" s="25"/>
    </row>
    <row r="4" ht="13.6" customHeight="1" spans="1:11">
      <c r="A4" s="4" t="str">
        <f>'部门财务收支预算总表01-1'!A4</f>
        <v>单位名称：新平彝族傣族自治县者竜乡人民政府</v>
      </c>
      <c r="B4" s="5"/>
      <c r="C4" s="5"/>
      <c r="D4" s="5"/>
      <c r="E4" s="5"/>
      <c r="F4" s="5"/>
      <c r="G4" s="5"/>
      <c r="H4" s="17"/>
      <c r="I4" s="17"/>
      <c r="J4" s="17"/>
      <c r="K4" s="18" t="s">
        <v>3</v>
      </c>
    </row>
    <row r="5" ht="21.8" customHeight="1" spans="1:11">
      <c r="A5" s="6" t="s">
        <v>309</v>
      </c>
      <c r="B5" s="6" t="s">
        <v>229</v>
      </c>
      <c r="C5" s="6" t="s">
        <v>310</v>
      </c>
      <c r="D5" s="7" t="s">
        <v>230</v>
      </c>
      <c r="E5" s="7" t="s">
        <v>231</v>
      </c>
      <c r="F5" s="7" t="s">
        <v>232</v>
      </c>
      <c r="G5" s="7" t="s">
        <v>233</v>
      </c>
      <c r="H5" s="22" t="s">
        <v>44</v>
      </c>
      <c r="I5" s="19" t="s">
        <v>802</v>
      </c>
      <c r="J5" s="20"/>
      <c r="K5" s="21"/>
    </row>
    <row r="6" ht="21.8" customHeight="1" spans="1:11">
      <c r="A6" s="8"/>
      <c r="B6" s="8"/>
      <c r="C6" s="8"/>
      <c r="D6" s="9"/>
      <c r="E6" s="9"/>
      <c r="F6" s="9"/>
      <c r="G6" s="9"/>
      <c r="H6" s="29"/>
      <c r="I6" s="7" t="s">
        <v>47</v>
      </c>
      <c r="J6" s="7" t="s">
        <v>48</v>
      </c>
      <c r="K6" s="7" t="s">
        <v>49</v>
      </c>
    </row>
    <row r="7" ht="40.6" customHeight="1" spans="1:11">
      <c r="A7" s="10"/>
      <c r="B7" s="10"/>
      <c r="C7" s="10"/>
      <c r="D7" s="11"/>
      <c r="E7" s="11"/>
      <c r="F7" s="11"/>
      <c r="G7" s="11"/>
      <c r="H7" s="23"/>
      <c r="I7" s="11" t="s">
        <v>46</v>
      </c>
      <c r="J7" s="11"/>
      <c r="K7" s="11"/>
    </row>
    <row r="8" ht="35" customHeight="1" spans="1:11">
      <c r="A8" s="12">
        <v>1</v>
      </c>
      <c r="B8" s="12">
        <v>2</v>
      </c>
      <c r="C8" s="12">
        <v>3</v>
      </c>
      <c r="D8" s="12">
        <v>4</v>
      </c>
      <c r="E8" s="12">
        <v>5</v>
      </c>
      <c r="F8" s="12">
        <v>6</v>
      </c>
      <c r="G8" s="12">
        <v>7</v>
      </c>
      <c r="H8" s="12">
        <v>8</v>
      </c>
      <c r="I8" s="12">
        <v>9</v>
      </c>
      <c r="J8" s="31">
        <v>10</v>
      </c>
      <c r="K8" s="31">
        <v>11</v>
      </c>
    </row>
    <row r="9" ht="35" customHeight="1" spans="1:11">
      <c r="A9" s="26"/>
      <c r="B9" s="27" t="s">
        <v>699</v>
      </c>
      <c r="C9" s="26"/>
      <c r="D9" s="26"/>
      <c r="E9" s="26"/>
      <c r="F9" s="26"/>
      <c r="G9" s="26"/>
      <c r="H9" s="30">
        <v>30000</v>
      </c>
      <c r="I9" s="30">
        <v>30000</v>
      </c>
      <c r="J9" s="32"/>
      <c r="K9" s="33"/>
    </row>
    <row r="10" ht="35" customHeight="1" spans="1:11">
      <c r="A10" s="26" t="s">
        <v>803</v>
      </c>
      <c r="B10" s="27" t="s">
        <v>699</v>
      </c>
      <c r="C10" s="26" t="s">
        <v>61</v>
      </c>
      <c r="D10" s="26" t="s">
        <v>129</v>
      </c>
      <c r="E10" s="26" t="s">
        <v>130</v>
      </c>
      <c r="F10" s="26" t="s">
        <v>804</v>
      </c>
      <c r="G10" s="26" t="s">
        <v>805</v>
      </c>
      <c r="H10" s="30">
        <v>30000</v>
      </c>
      <c r="I10" s="30">
        <v>30000</v>
      </c>
      <c r="J10" s="34"/>
      <c r="K10" s="35"/>
    </row>
    <row r="11" ht="35" customHeight="1" spans="1:11">
      <c r="A11" s="28" t="s">
        <v>44</v>
      </c>
      <c r="B11" s="28"/>
      <c r="C11" s="28"/>
      <c r="D11" s="28"/>
      <c r="E11" s="28"/>
      <c r="F11" s="28"/>
      <c r="G11" s="28"/>
      <c r="H11" s="30">
        <v>30000</v>
      </c>
      <c r="I11" s="30">
        <v>30000</v>
      </c>
      <c r="J11" s="34"/>
      <c r="K11" s="36"/>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6"/>
  <sheetViews>
    <sheetView showZeros="0" workbookViewId="0">
      <pane ySplit="1" topLeftCell="A2" activePane="bottomLeft" state="frozen"/>
      <selection/>
      <selection pane="bottomLeft" activeCell="K7" sqref="K7"/>
    </sheetView>
  </sheetViews>
  <sheetFormatPr defaultColWidth="9.10833333333333" defaultRowHeight="14.25" customHeight="1" outlineLevelCol="6"/>
  <cols>
    <col min="1" max="1" width="28.025" customWidth="1"/>
    <col min="2" max="2" width="15.7333333333333" customWidth="1"/>
    <col min="3" max="3" width="53.8416666666667" customWidth="1"/>
    <col min="4" max="4" width="8.20833333333333" customWidth="1"/>
    <col min="5" max="5" width="10.8" customWidth="1"/>
    <col min="6" max="6" width="10.1583333333333" customWidth="1"/>
    <col min="7" max="7" width="9.63333333333333" customWidth="1"/>
  </cols>
  <sheetData>
    <row r="1" customHeight="1" spans="1:7">
      <c r="A1" s="1"/>
      <c r="B1" s="1"/>
      <c r="C1" s="1"/>
      <c r="D1" s="1"/>
      <c r="E1" s="1"/>
      <c r="F1" s="1"/>
      <c r="G1" s="1"/>
    </row>
    <row r="2" ht="13.6" customHeight="1" spans="4:7">
      <c r="D2" s="2"/>
      <c r="G2" s="16" t="s">
        <v>806</v>
      </c>
    </row>
    <row r="3" ht="27.85" customHeight="1" spans="1:7">
      <c r="A3" s="3" t="s">
        <v>807</v>
      </c>
      <c r="B3" s="3"/>
      <c r="C3" s="3"/>
      <c r="D3" s="3"/>
      <c r="E3" s="3"/>
      <c r="F3" s="3"/>
      <c r="G3" s="3"/>
    </row>
    <row r="4" ht="13.6" customHeight="1" spans="1:7">
      <c r="A4" s="4" t="str">
        <f>'部门财务收支预算总表01-1'!A4</f>
        <v>单位名称：新平彝族傣族自治县者竜乡人民政府</v>
      </c>
      <c r="B4" s="5"/>
      <c r="C4" s="5"/>
      <c r="D4" s="5"/>
      <c r="E4" s="17"/>
      <c r="F4" s="17"/>
      <c r="G4" s="18" t="s">
        <v>3</v>
      </c>
    </row>
    <row r="5" ht="21.8" customHeight="1" spans="1:7">
      <c r="A5" s="6" t="s">
        <v>310</v>
      </c>
      <c r="B5" s="6" t="s">
        <v>309</v>
      </c>
      <c r="C5" s="6" t="s">
        <v>229</v>
      </c>
      <c r="D5" s="7" t="s">
        <v>808</v>
      </c>
      <c r="E5" s="19" t="s">
        <v>47</v>
      </c>
      <c r="F5" s="20"/>
      <c r="G5" s="21"/>
    </row>
    <row r="6" ht="21.8" customHeight="1" spans="1:7">
      <c r="A6" s="8"/>
      <c r="B6" s="8"/>
      <c r="C6" s="8"/>
      <c r="D6" s="9"/>
      <c r="E6" s="22" t="s">
        <v>809</v>
      </c>
      <c r="F6" s="22" t="s">
        <v>810</v>
      </c>
      <c r="G6" s="22" t="s">
        <v>811</v>
      </c>
    </row>
    <row r="7" ht="40.6" customHeight="1" spans="1:7">
      <c r="A7" s="10"/>
      <c r="B7" s="10"/>
      <c r="C7" s="10"/>
      <c r="D7" s="11"/>
      <c r="E7" s="23"/>
      <c r="F7" s="23"/>
      <c r="G7" s="23"/>
    </row>
    <row r="8" ht="26" customHeight="1" spans="1:7">
      <c r="A8" s="12">
        <v>1</v>
      </c>
      <c r="B8" s="12">
        <v>2</v>
      </c>
      <c r="C8" s="12">
        <v>3</v>
      </c>
      <c r="D8" s="12">
        <v>4</v>
      </c>
      <c r="E8" s="12">
        <v>5</v>
      </c>
      <c r="F8" s="12">
        <v>6</v>
      </c>
      <c r="G8" s="12">
        <v>7</v>
      </c>
    </row>
    <row r="9" ht="21" customHeight="1" spans="1:7">
      <c r="A9" s="13" t="s">
        <v>61</v>
      </c>
      <c r="B9" s="13" t="s">
        <v>317</v>
      </c>
      <c r="C9" s="14" t="s">
        <v>316</v>
      </c>
      <c r="D9" s="13" t="s">
        <v>812</v>
      </c>
      <c r="E9" s="24">
        <v>2436400</v>
      </c>
      <c r="F9" s="24"/>
      <c r="G9" s="24"/>
    </row>
    <row r="10" ht="21" customHeight="1" spans="1:7">
      <c r="A10" s="13" t="s">
        <v>61</v>
      </c>
      <c r="B10" s="13" t="s">
        <v>317</v>
      </c>
      <c r="C10" s="14" t="s">
        <v>321</v>
      </c>
      <c r="D10" s="13" t="s">
        <v>812</v>
      </c>
      <c r="E10" s="24">
        <v>321000</v>
      </c>
      <c r="F10" s="24"/>
      <c r="G10" s="24"/>
    </row>
    <row r="11" ht="21" customHeight="1" spans="1:7">
      <c r="A11" s="13" t="s">
        <v>61</v>
      </c>
      <c r="B11" s="13" t="s">
        <v>314</v>
      </c>
      <c r="C11" s="14" t="s">
        <v>323</v>
      </c>
      <c r="D11" s="13" t="s">
        <v>812</v>
      </c>
      <c r="E11" s="24">
        <v>529000</v>
      </c>
      <c r="F11" s="24"/>
      <c r="G11" s="24"/>
    </row>
    <row r="12" ht="21" customHeight="1" spans="1:7">
      <c r="A12" s="13" t="s">
        <v>61</v>
      </c>
      <c r="B12" s="13" t="s">
        <v>335</v>
      </c>
      <c r="C12" s="14" t="s">
        <v>334</v>
      </c>
      <c r="D12" s="13" t="s">
        <v>812</v>
      </c>
      <c r="E12" s="24">
        <v>103258</v>
      </c>
      <c r="F12" s="24"/>
      <c r="G12" s="24"/>
    </row>
    <row r="13" ht="21" customHeight="1" spans="1:7">
      <c r="A13" s="13" t="s">
        <v>61</v>
      </c>
      <c r="B13" s="13" t="s">
        <v>314</v>
      </c>
      <c r="C13" s="14" t="s">
        <v>339</v>
      </c>
      <c r="D13" s="13" t="s">
        <v>812</v>
      </c>
      <c r="E13" s="24">
        <v>80000</v>
      </c>
      <c r="F13" s="24"/>
      <c r="G13" s="24"/>
    </row>
    <row r="14" ht="21" customHeight="1" spans="1:7">
      <c r="A14" s="13" t="s">
        <v>61</v>
      </c>
      <c r="B14" s="13" t="s">
        <v>317</v>
      </c>
      <c r="C14" s="14" t="s">
        <v>341</v>
      </c>
      <c r="D14" s="13" t="s">
        <v>812</v>
      </c>
      <c r="E14" s="24">
        <v>1746200</v>
      </c>
      <c r="F14" s="24"/>
      <c r="G14" s="24"/>
    </row>
    <row r="15" ht="21" customHeight="1" spans="1:7">
      <c r="A15" s="13" t="s">
        <v>61</v>
      </c>
      <c r="B15" s="13" t="s">
        <v>335</v>
      </c>
      <c r="C15" s="14" t="s">
        <v>343</v>
      </c>
      <c r="D15" s="13" t="s">
        <v>812</v>
      </c>
      <c r="E15" s="24">
        <v>9000</v>
      </c>
      <c r="F15" s="24"/>
      <c r="G15" s="24"/>
    </row>
    <row r="16" ht="21" customHeight="1" spans="1:7">
      <c r="A16" s="13" t="s">
        <v>61</v>
      </c>
      <c r="B16" s="13" t="s">
        <v>335</v>
      </c>
      <c r="C16" s="14" t="s">
        <v>345</v>
      </c>
      <c r="D16" s="13" t="s">
        <v>812</v>
      </c>
      <c r="E16" s="24">
        <v>1800</v>
      </c>
      <c r="F16" s="24"/>
      <c r="G16" s="24"/>
    </row>
    <row r="17" ht="21" customHeight="1" spans="1:7">
      <c r="A17" s="13" t="s">
        <v>61</v>
      </c>
      <c r="B17" s="13" t="s">
        <v>335</v>
      </c>
      <c r="C17" s="14" t="s">
        <v>347</v>
      </c>
      <c r="D17" s="13" t="s">
        <v>812</v>
      </c>
      <c r="E17" s="24">
        <v>134400</v>
      </c>
      <c r="F17" s="24"/>
      <c r="G17" s="24"/>
    </row>
    <row r="18" ht="21" customHeight="1" spans="1:7">
      <c r="A18" s="13" t="s">
        <v>61</v>
      </c>
      <c r="B18" s="13" t="s">
        <v>317</v>
      </c>
      <c r="C18" s="14" t="s">
        <v>351</v>
      </c>
      <c r="D18" s="13" t="s">
        <v>812</v>
      </c>
      <c r="E18" s="24">
        <v>40680</v>
      </c>
      <c r="F18" s="24"/>
      <c r="G18" s="24"/>
    </row>
    <row r="19" ht="21" customHeight="1" spans="1:7">
      <c r="A19" s="13" t="s">
        <v>61</v>
      </c>
      <c r="B19" s="13" t="s">
        <v>314</v>
      </c>
      <c r="C19" s="14" t="s">
        <v>353</v>
      </c>
      <c r="D19" s="13" t="s">
        <v>812</v>
      </c>
      <c r="E19" s="24">
        <v>10000</v>
      </c>
      <c r="F19" s="24"/>
      <c r="G19" s="24"/>
    </row>
    <row r="20" ht="21" customHeight="1" spans="1:7">
      <c r="A20" s="13" t="s">
        <v>61</v>
      </c>
      <c r="B20" s="13" t="s">
        <v>314</v>
      </c>
      <c r="C20" s="14" t="s">
        <v>355</v>
      </c>
      <c r="D20" s="13" t="s">
        <v>812</v>
      </c>
      <c r="E20" s="24">
        <v>30000</v>
      </c>
      <c r="F20" s="24"/>
      <c r="G20" s="24"/>
    </row>
    <row r="21" ht="21" customHeight="1" spans="1:7">
      <c r="A21" s="13" t="s">
        <v>61</v>
      </c>
      <c r="B21" s="13" t="s">
        <v>335</v>
      </c>
      <c r="C21" s="14" t="s">
        <v>357</v>
      </c>
      <c r="D21" s="13" t="s">
        <v>812</v>
      </c>
      <c r="E21" s="24">
        <v>16800</v>
      </c>
      <c r="F21" s="24"/>
      <c r="G21" s="24"/>
    </row>
    <row r="22" ht="21" customHeight="1" spans="1:7">
      <c r="A22" s="13" t="s">
        <v>61</v>
      </c>
      <c r="B22" s="13" t="s">
        <v>317</v>
      </c>
      <c r="C22" s="14" t="s">
        <v>362</v>
      </c>
      <c r="D22" s="13" t="s">
        <v>812</v>
      </c>
      <c r="E22" s="24">
        <v>78668.59</v>
      </c>
      <c r="F22" s="24"/>
      <c r="G22" s="24"/>
    </row>
    <row r="23" ht="21" customHeight="1" spans="1:7">
      <c r="A23" s="13" t="s">
        <v>61</v>
      </c>
      <c r="B23" s="13" t="s">
        <v>314</v>
      </c>
      <c r="C23" s="14" t="s">
        <v>366</v>
      </c>
      <c r="D23" s="13" t="s">
        <v>812</v>
      </c>
      <c r="E23" s="24">
        <v>270000</v>
      </c>
      <c r="F23" s="24"/>
      <c r="G23" s="24"/>
    </row>
    <row r="24" ht="21" customHeight="1" spans="1:7">
      <c r="A24" s="13" t="s">
        <v>61</v>
      </c>
      <c r="B24" s="13" t="s">
        <v>314</v>
      </c>
      <c r="C24" s="14" t="s">
        <v>370</v>
      </c>
      <c r="D24" s="13" t="s">
        <v>812</v>
      </c>
      <c r="E24" s="24">
        <v>10000</v>
      </c>
      <c r="F24" s="24"/>
      <c r="G24" s="24"/>
    </row>
    <row r="25" ht="21" customHeight="1" spans="1:7">
      <c r="A25" s="13" t="s">
        <v>61</v>
      </c>
      <c r="B25" s="13" t="s">
        <v>314</v>
      </c>
      <c r="C25" s="14" t="s">
        <v>372</v>
      </c>
      <c r="D25" s="13" t="s">
        <v>812</v>
      </c>
      <c r="E25" s="24">
        <v>7120</v>
      </c>
      <c r="F25" s="24"/>
      <c r="G25" s="24"/>
    </row>
    <row r="26" ht="21" customHeight="1" spans="1:7">
      <c r="A26" s="13" t="s">
        <v>61</v>
      </c>
      <c r="B26" s="13" t="s">
        <v>335</v>
      </c>
      <c r="C26" s="14" t="s">
        <v>374</v>
      </c>
      <c r="D26" s="13" t="s">
        <v>812</v>
      </c>
      <c r="E26" s="24">
        <v>20800</v>
      </c>
      <c r="F26" s="24"/>
      <c r="G26" s="24"/>
    </row>
    <row r="27" ht="21" customHeight="1" spans="1:7">
      <c r="A27" s="13" t="s">
        <v>61</v>
      </c>
      <c r="B27" s="13" t="s">
        <v>335</v>
      </c>
      <c r="C27" s="14" t="s">
        <v>376</v>
      </c>
      <c r="D27" s="13" t="s">
        <v>812</v>
      </c>
      <c r="E27" s="24">
        <v>77400</v>
      </c>
      <c r="F27" s="24"/>
      <c r="G27" s="24"/>
    </row>
    <row r="28" ht="21" customHeight="1" spans="1:7">
      <c r="A28" s="13" t="s">
        <v>61</v>
      </c>
      <c r="B28" s="13" t="s">
        <v>813</v>
      </c>
      <c r="C28" s="14" t="s">
        <v>359</v>
      </c>
      <c r="D28" s="13"/>
      <c r="E28" s="24">
        <v>100000</v>
      </c>
      <c r="F28" s="24"/>
      <c r="G28" s="24"/>
    </row>
    <row r="29" ht="21" customHeight="1" spans="1:7">
      <c r="A29" s="13" t="s">
        <v>61</v>
      </c>
      <c r="B29" s="13" t="s">
        <v>379</v>
      </c>
      <c r="C29" s="14" t="s">
        <v>378</v>
      </c>
      <c r="D29" s="13" t="s">
        <v>812</v>
      </c>
      <c r="E29" s="24">
        <v>18800</v>
      </c>
      <c r="F29" s="24"/>
      <c r="G29" s="24"/>
    </row>
    <row r="30" ht="21" customHeight="1" spans="1:7">
      <c r="A30" s="13" t="s">
        <v>61</v>
      </c>
      <c r="B30" s="13" t="s">
        <v>379</v>
      </c>
      <c r="C30" s="14" t="s">
        <v>378</v>
      </c>
      <c r="D30" s="13" t="s">
        <v>812</v>
      </c>
      <c r="E30" s="24">
        <v>21200</v>
      </c>
      <c r="F30" s="24"/>
      <c r="G30" s="24"/>
    </row>
    <row r="31" ht="21" customHeight="1" spans="1:7">
      <c r="A31" s="13" t="s">
        <v>61</v>
      </c>
      <c r="B31" s="13" t="s">
        <v>379</v>
      </c>
      <c r="C31" s="14" t="s">
        <v>381</v>
      </c>
      <c r="D31" s="13" t="s">
        <v>812</v>
      </c>
      <c r="E31" s="24">
        <v>20000</v>
      </c>
      <c r="F31" s="24"/>
      <c r="G31" s="24"/>
    </row>
    <row r="32" ht="21" customHeight="1" spans="1:7">
      <c r="A32" s="13" t="s">
        <v>61</v>
      </c>
      <c r="B32" s="13" t="s">
        <v>379</v>
      </c>
      <c r="C32" s="14" t="s">
        <v>383</v>
      </c>
      <c r="D32" s="13" t="s">
        <v>812</v>
      </c>
      <c r="E32" s="24">
        <v>46560</v>
      </c>
      <c r="F32" s="24"/>
      <c r="G32" s="24"/>
    </row>
    <row r="33" ht="21" customHeight="1" spans="1:7">
      <c r="A33" s="13" t="s">
        <v>61</v>
      </c>
      <c r="B33" s="13" t="s">
        <v>379</v>
      </c>
      <c r="C33" s="14" t="s">
        <v>383</v>
      </c>
      <c r="D33" s="13" t="s">
        <v>812</v>
      </c>
      <c r="E33" s="24">
        <v>3440</v>
      </c>
      <c r="F33" s="24"/>
      <c r="G33" s="24"/>
    </row>
    <row r="34" ht="21" customHeight="1" spans="1:7">
      <c r="A34" s="13" t="s">
        <v>61</v>
      </c>
      <c r="B34" s="13" t="s">
        <v>379</v>
      </c>
      <c r="C34" s="14" t="s">
        <v>383</v>
      </c>
      <c r="D34" s="13" t="s">
        <v>812</v>
      </c>
      <c r="E34" s="24">
        <v>100000</v>
      </c>
      <c r="F34" s="24"/>
      <c r="G34" s="24"/>
    </row>
    <row r="35" ht="21" customHeight="1" spans="1:7">
      <c r="A35" s="13" t="s">
        <v>61</v>
      </c>
      <c r="B35" s="13" t="s">
        <v>379</v>
      </c>
      <c r="C35" s="14" t="s">
        <v>387</v>
      </c>
      <c r="D35" s="13" t="s">
        <v>812</v>
      </c>
      <c r="E35" s="24">
        <v>500000</v>
      </c>
      <c r="F35" s="24"/>
      <c r="G35" s="24"/>
    </row>
    <row r="36" ht="21" customHeight="1" spans="1:7">
      <c r="A36" s="15" t="s">
        <v>44</v>
      </c>
      <c r="B36" s="15"/>
      <c r="C36" s="15"/>
      <c r="D36" s="15"/>
      <c r="E36" s="24">
        <f>SUM(E9:E35)</f>
        <v>6732526.59</v>
      </c>
      <c r="F36" s="24"/>
      <c r="G36" s="24"/>
    </row>
  </sheetData>
  <mergeCells count="11">
    <mergeCell ref="A3:G3"/>
    <mergeCell ref="A4:D4"/>
    <mergeCell ref="E5:G5"/>
    <mergeCell ref="A36:D36"/>
    <mergeCell ref="A5:A7"/>
    <mergeCell ref="B5:B7"/>
    <mergeCell ref="C5:C7"/>
    <mergeCell ref="D5:D7"/>
    <mergeCell ref="E6:E7"/>
    <mergeCell ref="F6:F7"/>
    <mergeCell ref="G6:G7"/>
  </mergeCells>
  <printOptions horizontalCentered="1"/>
  <pageMargins left="0.751388888888889" right="0.751388888888889" top="1" bottom="1" header="0.5" footer="0.5"/>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topLeftCell="E1" workbookViewId="0">
      <pane ySplit="1" topLeftCell="A2" activePane="bottomLeft" state="frozen"/>
      <selection/>
      <selection pane="bottomLeft" activeCell="Q9" sqref="Q9"/>
    </sheetView>
  </sheetViews>
  <sheetFormatPr defaultColWidth="8" defaultRowHeight="14.25" customHeight="1"/>
  <cols>
    <col min="1" max="1" width="21.1083333333333" customWidth="1"/>
    <col min="2" max="2" width="39.825" customWidth="1"/>
    <col min="3" max="19" width="16.225" customWidth="1"/>
  </cols>
  <sheetData>
    <row r="1" customHeight="1" spans="1:19">
      <c r="A1" s="1"/>
      <c r="B1" s="1"/>
      <c r="C1" s="1"/>
      <c r="D1" s="1"/>
      <c r="E1" s="1"/>
      <c r="F1" s="1"/>
      <c r="G1" s="1"/>
      <c r="H1" s="1"/>
      <c r="I1" s="1"/>
      <c r="J1" s="1"/>
      <c r="K1" s="1"/>
      <c r="L1" s="1"/>
      <c r="M1" s="1"/>
      <c r="N1" s="1"/>
      <c r="O1" s="1"/>
      <c r="P1" s="1"/>
      <c r="Q1" s="1"/>
      <c r="R1" s="1"/>
      <c r="S1" s="1"/>
    </row>
    <row r="2" ht="11.95" customHeight="1" spans="1:18">
      <c r="A2" s="179"/>
      <c r="J2" s="190"/>
      <c r="R2" s="16" t="s">
        <v>39</v>
      </c>
    </row>
    <row r="3" ht="36" customHeight="1" spans="1:19">
      <c r="A3" s="180" t="s">
        <v>40</v>
      </c>
      <c r="B3" s="25"/>
      <c r="C3" s="25"/>
      <c r="D3" s="25"/>
      <c r="E3" s="25"/>
      <c r="F3" s="25"/>
      <c r="G3" s="25"/>
      <c r="H3" s="25"/>
      <c r="I3" s="25"/>
      <c r="J3" s="53"/>
      <c r="K3" s="25"/>
      <c r="L3" s="25"/>
      <c r="M3" s="25"/>
      <c r="N3" s="25"/>
      <c r="O3" s="25"/>
      <c r="P3" s="25"/>
      <c r="Q3" s="25"/>
      <c r="R3" s="25"/>
      <c r="S3" s="25"/>
    </row>
    <row r="4" ht="20.3" customHeight="1" spans="1:19">
      <c r="A4" s="100" t="str">
        <f>'部门财务收支预算总表01-1'!A4</f>
        <v>单位名称：新平彝族傣族自治县者竜乡人民政府</v>
      </c>
      <c r="B4" s="17"/>
      <c r="C4" s="17"/>
      <c r="D4" s="17"/>
      <c r="E4" s="17"/>
      <c r="F4" s="17"/>
      <c r="G4" s="17"/>
      <c r="H4" s="17"/>
      <c r="I4" s="17"/>
      <c r="J4" s="191"/>
      <c r="K4" s="17"/>
      <c r="L4" s="17"/>
      <c r="M4" s="17"/>
      <c r="N4" s="18"/>
      <c r="O4" s="18"/>
      <c r="P4" s="18"/>
      <c r="Q4" s="18"/>
      <c r="R4" s="18" t="s">
        <v>3</v>
      </c>
      <c r="S4" s="18" t="s">
        <v>41</v>
      </c>
    </row>
    <row r="5" ht="18.85" customHeight="1" spans="1:19">
      <c r="A5" s="181" t="s">
        <v>42</v>
      </c>
      <c r="B5" s="182" t="s">
        <v>43</v>
      </c>
      <c r="C5" s="182" t="s">
        <v>44</v>
      </c>
      <c r="D5" s="183" t="s">
        <v>45</v>
      </c>
      <c r="E5" s="189"/>
      <c r="F5" s="189"/>
      <c r="G5" s="189"/>
      <c r="H5" s="189"/>
      <c r="I5" s="189"/>
      <c r="J5" s="192"/>
      <c r="K5" s="189"/>
      <c r="L5" s="189"/>
      <c r="M5" s="189"/>
      <c r="N5" s="197"/>
      <c r="O5" s="197" t="s">
        <v>32</v>
      </c>
      <c r="P5" s="197"/>
      <c r="Q5" s="197"/>
      <c r="R5" s="197"/>
      <c r="S5" s="197"/>
    </row>
    <row r="6" ht="18" customHeight="1" spans="1:19">
      <c r="A6" s="184"/>
      <c r="B6" s="185"/>
      <c r="C6" s="185"/>
      <c r="D6" s="185" t="s">
        <v>46</v>
      </c>
      <c r="E6" s="185" t="s">
        <v>47</v>
      </c>
      <c r="F6" s="185" t="s">
        <v>48</v>
      </c>
      <c r="G6" s="185" t="s">
        <v>49</v>
      </c>
      <c r="H6" s="185" t="s">
        <v>50</v>
      </c>
      <c r="I6" s="193" t="s">
        <v>51</v>
      </c>
      <c r="J6" s="194"/>
      <c r="K6" s="193" t="s">
        <v>52</v>
      </c>
      <c r="L6" s="193" t="s">
        <v>53</v>
      </c>
      <c r="M6" s="193" t="s">
        <v>54</v>
      </c>
      <c r="N6" s="198" t="s">
        <v>55</v>
      </c>
      <c r="O6" s="199" t="s">
        <v>46</v>
      </c>
      <c r="P6" s="199" t="s">
        <v>47</v>
      </c>
      <c r="Q6" s="199" t="s">
        <v>48</v>
      </c>
      <c r="R6" s="199" t="s">
        <v>49</v>
      </c>
      <c r="S6" s="199" t="s">
        <v>56</v>
      </c>
    </row>
    <row r="7" ht="29.3" customHeight="1" spans="1:19">
      <c r="A7" s="186"/>
      <c r="B7" s="187"/>
      <c r="C7" s="187"/>
      <c r="D7" s="187"/>
      <c r="E7" s="187"/>
      <c r="F7" s="187"/>
      <c r="G7" s="187"/>
      <c r="H7" s="187"/>
      <c r="I7" s="195" t="s">
        <v>46</v>
      </c>
      <c r="J7" s="195" t="s">
        <v>57</v>
      </c>
      <c r="K7" s="195" t="s">
        <v>52</v>
      </c>
      <c r="L7" s="195" t="s">
        <v>53</v>
      </c>
      <c r="M7" s="195" t="s">
        <v>54</v>
      </c>
      <c r="N7" s="195" t="s">
        <v>55</v>
      </c>
      <c r="O7" s="195"/>
      <c r="P7" s="195"/>
      <c r="Q7" s="195"/>
      <c r="R7" s="195"/>
      <c r="S7" s="195"/>
    </row>
    <row r="8" ht="34" customHeight="1" spans="1:19">
      <c r="A8" s="188">
        <v>1</v>
      </c>
      <c r="B8" s="12">
        <v>2</v>
      </c>
      <c r="C8" s="12">
        <v>3</v>
      </c>
      <c r="D8" s="12">
        <v>4</v>
      </c>
      <c r="E8" s="188">
        <v>5</v>
      </c>
      <c r="F8" s="12">
        <v>6</v>
      </c>
      <c r="G8" s="12">
        <v>7</v>
      </c>
      <c r="H8" s="188">
        <v>8</v>
      </c>
      <c r="I8" s="12">
        <v>9</v>
      </c>
      <c r="J8" s="31">
        <v>10</v>
      </c>
      <c r="K8" s="31">
        <v>11</v>
      </c>
      <c r="L8" s="196">
        <v>12</v>
      </c>
      <c r="M8" s="31">
        <v>13</v>
      </c>
      <c r="N8" s="31">
        <v>14</v>
      </c>
      <c r="O8" s="31">
        <v>15</v>
      </c>
      <c r="P8" s="31">
        <v>16</v>
      </c>
      <c r="Q8" s="31">
        <v>17</v>
      </c>
      <c r="R8" s="31">
        <v>18</v>
      </c>
      <c r="S8" s="31">
        <v>19</v>
      </c>
    </row>
    <row r="9" ht="34" customHeight="1" spans="1:19">
      <c r="A9" s="27" t="s">
        <v>58</v>
      </c>
      <c r="B9" s="27" t="s">
        <v>59</v>
      </c>
      <c r="C9" s="30">
        <f>D9+I9</f>
        <v>18246559.29</v>
      </c>
      <c r="D9" s="30">
        <f>E9+F9</f>
        <v>18101559.29</v>
      </c>
      <c r="E9" s="30">
        <f>E10</f>
        <v>17451559.29</v>
      </c>
      <c r="F9" s="30">
        <f>F10</f>
        <v>650000</v>
      </c>
      <c r="G9" s="30">
        <f ca="1">SUM(G10:G11)</f>
        <v>0</v>
      </c>
      <c r="H9" s="30">
        <f ca="1">SUM(H10:H11)</f>
        <v>0</v>
      </c>
      <c r="I9" s="30">
        <f>SUM(J9:N9)</f>
        <v>145000</v>
      </c>
      <c r="J9" s="30"/>
      <c r="K9" s="30"/>
      <c r="L9" s="30"/>
      <c r="M9" s="30"/>
      <c r="N9" s="30">
        <v>145000</v>
      </c>
      <c r="O9" s="30"/>
      <c r="P9" s="30"/>
      <c r="Q9" s="30"/>
      <c r="R9" s="30"/>
      <c r="S9" s="30"/>
    </row>
    <row r="10" ht="34" customHeight="1" spans="1:19">
      <c r="A10" s="152" t="s">
        <v>60</v>
      </c>
      <c r="B10" s="152" t="s">
        <v>61</v>
      </c>
      <c r="C10" s="30">
        <f>D10+I10</f>
        <v>18246559.29</v>
      </c>
      <c r="D10" s="30">
        <f>E10+F10+G10+H10</f>
        <v>18101559.29</v>
      </c>
      <c r="E10" s="30">
        <v>17451559.29</v>
      </c>
      <c r="F10" s="30">
        <v>650000</v>
      </c>
      <c r="G10" s="30"/>
      <c r="H10" s="30"/>
      <c r="I10" s="30">
        <f>SUM(J10:N10)</f>
        <v>145000</v>
      </c>
      <c r="J10" s="30"/>
      <c r="K10" s="30"/>
      <c r="L10" s="30"/>
      <c r="M10" s="30"/>
      <c r="N10" s="30">
        <v>145000</v>
      </c>
      <c r="O10" s="103"/>
      <c r="P10" s="103"/>
      <c r="Q10" s="103"/>
      <c r="R10" s="103"/>
      <c r="S10" s="103"/>
    </row>
    <row r="11" ht="34" customHeight="1" spans="1:19">
      <c r="A11" s="154" t="s">
        <v>44</v>
      </c>
      <c r="B11" s="154"/>
      <c r="C11" s="30">
        <f>D11+I11</f>
        <v>18246559.29</v>
      </c>
      <c r="D11" s="30">
        <f>SUM(D10:D10)</f>
        <v>18101559.29</v>
      </c>
      <c r="E11" s="30">
        <f>SUM(E10:E10)</f>
        <v>17451559.29</v>
      </c>
      <c r="F11" s="30">
        <f>SUM(F10:F10)</f>
        <v>650000</v>
      </c>
      <c r="G11" s="30">
        <f ca="1">G9</f>
        <v>0</v>
      </c>
      <c r="H11" s="30">
        <f ca="1">H9</f>
        <v>0</v>
      </c>
      <c r="I11" s="30">
        <f>SUM(J11:N11)</f>
        <v>145000</v>
      </c>
      <c r="J11" s="30"/>
      <c r="K11" s="30"/>
      <c r="L11" s="30"/>
      <c r="M11" s="30"/>
      <c r="N11" s="30">
        <v>145000</v>
      </c>
      <c r="O11" s="30"/>
      <c r="P11" s="30"/>
      <c r="Q11" s="30"/>
      <c r="R11" s="30"/>
      <c r="S11" s="30"/>
    </row>
  </sheetData>
  <mergeCells count="21">
    <mergeCell ref="R2:S2"/>
    <mergeCell ref="A3:S3"/>
    <mergeCell ref="A4:D4"/>
    <mergeCell ref="R4:S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scale="3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68"/>
  <sheetViews>
    <sheetView showZeros="0" topLeftCell="G1" workbookViewId="0">
      <pane ySplit="1" topLeftCell="A2" activePane="bottomLeft" state="frozen"/>
      <selection/>
      <selection pane="bottomLeft" activeCell="N9" sqref="N9"/>
    </sheetView>
  </sheetViews>
  <sheetFormatPr defaultColWidth="9.10833333333333" defaultRowHeight="14.25" customHeight="1"/>
  <cols>
    <col min="1" max="1" width="14.225" customWidth="1"/>
    <col min="2" max="2" width="50.7583333333333" customWidth="1"/>
    <col min="3" max="15" width="26.6166666666667" customWidth="1"/>
  </cols>
  <sheetData>
    <row r="1" customHeight="1" spans="1:15">
      <c r="A1" s="1"/>
      <c r="B1" s="1"/>
      <c r="C1" s="1"/>
      <c r="D1" s="1"/>
      <c r="E1" s="1"/>
      <c r="F1" s="1"/>
      <c r="G1" s="1"/>
      <c r="H1" s="1"/>
      <c r="I1" s="1"/>
      <c r="J1" s="1"/>
      <c r="K1" s="1"/>
      <c r="L1" s="1"/>
      <c r="M1" s="1"/>
      <c r="N1" s="1"/>
      <c r="O1" s="1"/>
    </row>
    <row r="2" ht="15.75" customHeight="1" spans="15:15">
      <c r="O2" s="58" t="s">
        <v>62</v>
      </c>
    </row>
    <row r="3" ht="28.5" customHeight="1" spans="1:15">
      <c r="A3" s="25" t="s">
        <v>63</v>
      </c>
      <c r="B3" s="25"/>
      <c r="C3" s="25"/>
      <c r="D3" s="25"/>
      <c r="E3" s="25"/>
      <c r="F3" s="25"/>
      <c r="G3" s="25"/>
      <c r="H3" s="25"/>
      <c r="I3" s="25"/>
      <c r="J3" s="25"/>
      <c r="K3" s="25"/>
      <c r="L3" s="25"/>
      <c r="M3" s="25"/>
      <c r="N3" s="25"/>
      <c r="O3" s="25"/>
    </row>
    <row r="4" ht="15.05" customHeight="1" spans="1:15">
      <c r="A4" s="111" t="str">
        <f>'部门财务收支预算总表01-1'!A4</f>
        <v>单位名称：新平彝族傣族自治县者竜乡人民政府</v>
      </c>
      <c r="B4" s="112"/>
      <c r="C4" s="61"/>
      <c r="D4" s="61"/>
      <c r="E4" s="61"/>
      <c r="F4" s="61"/>
      <c r="G4" s="17"/>
      <c r="H4" s="61"/>
      <c r="I4" s="61"/>
      <c r="J4" s="17"/>
      <c r="K4" s="61"/>
      <c r="L4" s="61"/>
      <c r="M4" s="17"/>
      <c r="N4" s="17"/>
      <c r="O4" s="115" t="s">
        <v>3</v>
      </c>
    </row>
    <row r="5" ht="18.85" customHeight="1" spans="1:15">
      <c r="A5" s="7" t="s">
        <v>64</v>
      </c>
      <c r="B5" s="7" t="s">
        <v>65</v>
      </c>
      <c r="C5" s="22" t="s">
        <v>44</v>
      </c>
      <c r="D5" s="64" t="s">
        <v>47</v>
      </c>
      <c r="E5" s="64"/>
      <c r="F5" s="64"/>
      <c r="G5" s="173" t="s">
        <v>48</v>
      </c>
      <c r="H5" s="7" t="s">
        <v>49</v>
      </c>
      <c r="I5" s="7" t="s">
        <v>66</v>
      </c>
      <c r="J5" s="19" t="s">
        <v>67</v>
      </c>
      <c r="K5" s="75" t="s">
        <v>68</v>
      </c>
      <c r="L5" s="75" t="s">
        <v>69</v>
      </c>
      <c r="M5" s="75" t="s">
        <v>70</v>
      </c>
      <c r="N5" s="75" t="s">
        <v>71</v>
      </c>
      <c r="O5" s="98" t="s">
        <v>72</v>
      </c>
    </row>
    <row r="6" ht="29.95" customHeight="1" spans="1:15">
      <c r="A6" s="23"/>
      <c r="B6" s="23"/>
      <c r="C6" s="23"/>
      <c r="D6" s="64" t="s">
        <v>46</v>
      </c>
      <c r="E6" s="64" t="s">
        <v>73</v>
      </c>
      <c r="F6" s="64" t="s">
        <v>74</v>
      </c>
      <c r="G6" s="23"/>
      <c r="H6" s="23"/>
      <c r="I6" s="23"/>
      <c r="J6" s="64" t="s">
        <v>46</v>
      </c>
      <c r="K6" s="92" t="s">
        <v>68</v>
      </c>
      <c r="L6" s="92" t="s">
        <v>69</v>
      </c>
      <c r="M6" s="92" t="s">
        <v>70</v>
      </c>
      <c r="N6" s="92" t="s">
        <v>71</v>
      </c>
      <c r="O6" s="92" t="s">
        <v>72</v>
      </c>
    </row>
    <row r="7" ht="16.55" customHeight="1" spans="1:15">
      <c r="A7" s="64">
        <v>1</v>
      </c>
      <c r="B7" s="64">
        <v>2</v>
      </c>
      <c r="C7" s="64">
        <v>3</v>
      </c>
      <c r="D7" s="64">
        <v>4</v>
      </c>
      <c r="E7" s="64">
        <v>5</v>
      </c>
      <c r="F7" s="64">
        <v>6</v>
      </c>
      <c r="G7" s="64">
        <v>7</v>
      </c>
      <c r="H7" s="54">
        <v>8</v>
      </c>
      <c r="I7" s="54">
        <v>9</v>
      </c>
      <c r="J7" s="54">
        <v>10</v>
      </c>
      <c r="K7" s="54">
        <v>11</v>
      </c>
      <c r="L7" s="54">
        <v>12</v>
      </c>
      <c r="M7" s="54">
        <v>13</v>
      </c>
      <c r="N7" s="54">
        <v>14</v>
      </c>
      <c r="O7" s="64">
        <v>15</v>
      </c>
    </row>
    <row r="8" ht="20.3" customHeight="1" spans="1:15">
      <c r="A8" s="27" t="s">
        <v>75</v>
      </c>
      <c r="B8" s="27" t="s">
        <v>76</v>
      </c>
      <c r="C8" s="30">
        <v>9734188</v>
      </c>
      <c r="D8" s="30">
        <v>9734188</v>
      </c>
      <c r="E8" s="30">
        <v>8495410</v>
      </c>
      <c r="F8" s="30">
        <v>1238778</v>
      </c>
      <c r="G8" s="30"/>
      <c r="H8" s="30"/>
      <c r="I8" s="30"/>
      <c r="J8" s="30">
        <f>SUM(K8:O8)</f>
        <v>0</v>
      </c>
      <c r="K8" s="30"/>
      <c r="L8" s="30"/>
      <c r="M8" s="30"/>
      <c r="N8" s="30"/>
      <c r="O8" s="30"/>
    </row>
    <row r="9" ht="17.2" customHeight="1" spans="1:15">
      <c r="A9" s="152" t="s">
        <v>77</v>
      </c>
      <c r="B9" s="152" t="s">
        <v>78</v>
      </c>
      <c r="C9" s="30">
        <v>155200</v>
      </c>
      <c r="D9" s="30">
        <v>155200</v>
      </c>
      <c r="E9" s="30"/>
      <c r="F9" s="30">
        <v>155200</v>
      </c>
      <c r="G9" s="30"/>
      <c r="H9" s="30"/>
      <c r="I9" s="30"/>
      <c r="J9" s="30">
        <f t="shared" ref="J9:J40" si="0">SUM(K9:O9)</f>
        <v>0</v>
      </c>
      <c r="K9" s="30"/>
      <c r="L9" s="30"/>
      <c r="M9" s="30"/>
      <c r="N9" s="30"/>
      <c r="O9" s="30"/>
    </row>
    <row r="10" customHeight="1" spans="1:15">
      <c r="A10" s="153" t="s">
        <v>79</v>
      </c>
      <c r="B10" s="153" t="s">
        <v>80</v>
      </c>
      <c r="C10" s="30">
        <v>20160</v>
      </c>
      <c r="D10" s="30">
        <v>20160</v>
      </c>
      <c r="E10" s="30"/>
      <c r="F10" s="30">
        <v>20160</v>
      </c>
      <c r="G10" s="30"/>
      <c r="H10" s="30"/>
      <c r="I10" s="30"/>
      <c r="J10" s="30">
        <f t="shared" si="0"/>
        <v>0</v>
      </c>
      <c r="K10" s="30"/>
      <c r="L10" s="30"/>
      <c r="M10" s="30"/>
      <c r="N10" s="30"/>
      <c r="O10" s="30"/>
    </row>
    <row r="11" customHeight="1" spans="1:15">
      <c r="A11" s="153" t="s">
        <v>81</v>
      </c>
      <c r="B11" s="153" t="s">
        <v>82</v>
      </c>
      <c r="C11" s="30">
        <v>78400</v>
      </c>
      <c r="D11" s="30">
        <v>78400</v>
      </c>
      <c r="E11" s="30"/>
      <c r="F11" s="30">
        <v>78400</v>
      </c>
      <c r="G11" s="30"/>
      <c r="H11" s="30"/>
      <c r="I11" s="30"/>
      <c r="J11" s="30">
        <f t="shared" si="0"/>
        <v>0</v>
      </c>
      <c r="K11" s="30"/>
      <c r="L11" s="30"/>
      <c r="M11" s="30"/>
      <c r="N11" s="30"/>
      <c r="O11" s="30"/>
    </row>
    <row r="12" customHeight="1" spans="1:15">
      <c r="A12" s="153" t="s">
        <v>83</v>
      </c>
      <c r="B12" s="153" t="s">
        <v>84</v>
      </c>
      <c r="C12" s="30">
        <v>56640</v>
      </c>
      <c r="D12" s="30">
        <v>56640</v>
      </c>
      <c r="E12" s="30"/>
      <c r="F12" s="30">
        <v>56640</v>
      </c>
      <c r="G12" s="30"/>
      <c r="H12" s="30"/>
      <c r="I12" s="30"/>
      <c r="J12" s="30">
        <f t="shared" si="0"/>
        <v>0</v>
      </c>
      <c r="K12" s="30"/>
      <c r="L12" s="30"/>
      <c r="M12" s="30"/>
      <c r="N12" s="30"/>
      <c r="O12" s="30"/>
    </row>
    <row r="13" customHeight="1" spans="1:15">
      <c r="A13" s="152" t="s">
        <v>85</v>
      </c>
      <c r="B13" s="152" t="s">
        <v>86</v>
      </c>
      <c r="C13" s="30">
        <v>9397668</v>
      </c>
      <c r="D13" s="30">
        <v>9397668</v>
      </c>
      <c r="E13" s="30">
        <v>8495410</v>
      </c>
      <c r="F13" s="30">
        <v>902258</v>
      </c>
      <c r="G13" s="30"/>
      <c r="H13" s="30"/>
      <c r="I13" s="30"/>
      <c r="J13" s="30">
        <f t="shared" si="0"/>
        <v>0</v>
      </c>
      <c r="K13" s="30"/>
      <c r="L13" s="30"/>
      <c r="M13" s="30"/>
      <c r="N13" s="30"/>
      <c r="O13" s="30"/>
    </row>
    <row r="14" customHeight="1" spans="1:15">
      <c r="A14" s="153" t="s">
        <v>87</v>
      </c>
      <c r="B14" s="153" t="s">
        <v>88</v>
      </c>
      <c r="C14" s="30">
        <v>4913253</v>
      </c>
      <c r="D14" s="30">
        <v>4913253</v>
      </c>
      <c r="E14" s="30">
        <v>4010995</v>
      </c>
      <c r="F14" s="30">
        <v>902258</v>
      </c>
      <c r="G14" s="30"/>
      <c r="H14" s="30"/>
      <c r="I14" s="30"/>
      <c r="J14" s="30">
        <f t="shared" si="0"/>
        <v>0</v>
      </c>
      <c r="K14" s="30"/>
      <c r="L14" s="30"/>
      <c r="M14" s="30"/>
      <c r="N14" s="30"/>
      <c r="O14" s="30"/>
    </row>
    <row r="15" customHeight="1" spans="1:15">
      <c r="A15" s="152" t="s">
        <v>89</v>
      </c>
      <c r="B15" s="152" t="s">
        <v>90</v>
      </c>
      <c r="C15" s="30">
        <v>4484415</v>
      </c>
      <c r="D15" s="30">
        <v>4484415</v>
      </c>
      <c r="E15" s="30">
        <v>4484415</v>
      </c>
      <c r="F15" s="30"/>
      <c r="G15" s="30"/>
      <c r="H15" s="30"/>
      <c r="I15" s="30"/>
      <c r="J15" s="30">
        <f t="shared" si="0"/>
        <v>0</v>
      </c>
      <c r="K15" s="30"/>
      <c r="L15" s="30"/>
      <c r="M15" s="30"/>
      <c r="N15" s="30"/>
      <c r="O15" s="30"/>
    </row>
    <row r="16" customHeight="1" spans="1:15">
      <c r="A16" s="153" t="s">
        <v>91</v>
      </c>
      <c r="B16" s="153" t="s">
        <v>92</v>
      </c>
      <c r="C16" s="30">
        <v>181320</v>
      </c>
      <c r="D16" s="30">
        <v>181320</v>
      </c>
      <c r="E16" s="30"/>
      <c r="F16" s="30">
        <v>181320</v>
      </c>
      <c r="G16" s="30"/>
      <c r="H16" s="30"/>
      <c r="I16" s="30"/>
      <c r="J16" s="30">
        <f t="shared" si="0"/>
        <v>0</v>
      </c>
      <c r="K16" s="30"/>
      <c r="L16" s="30"/>
      <c r="M16" s="30"/>
      <c r="N16" s="30"/>
      <c r="O16" s="30"/>
    </row>
    <row r="17" customHeight="1" spans="1:15">
      <c r="A17" s="152" t="s">
        <v>93</v>
      </c>
      <c r="B17" s="152" t="s">
        <v>94</v>
      </c>
      <c r="C17" s="30">
        <v>181320</v>
      </c>
      <c r="D17" s="30">
        <v>181320</v>
      </c>
      <c r="E17" s="30"/>
      <c r="F17" s="30">
        <v>181320</v>
      </c>
      <c r="G17" s="30"/>
      <c r="H17" s="30"/>
      <c r="I17" s="30"/>
      <c r="J17" s="30">
        <f t="shared" si="0"/>
        <v>0</v>
      </c>
      <c r="K17" s="30"/>
      <c r="L17" s="30"/>
      <c r="M17" s="30"/>
      <c r="N17" s="30"/>
      <c r="O17" s="30"/>
    </row>
    <row r="18" customHeight="1" spans="1:15">
      <c r="A18" s="153" t="s">
        <v>95</v>
      </c>
      <c r="B18" s="152" t="s">
        <v>96</v>
      </c>
      <c r="C18" s="30">
        <v>1800</v>
      </c>
      <c r="D18" s="30">
        <v>1800</v>
      </c>
      <c r="E18" s="30"/>
      <c r="F18" s="30">
        <v>1800</v>
      </c>
      <c r="G18" s="30"/>
      <c r="H18" s="30"/>
      <c r="I18" s="30"/>
      <c r="J18" s="30">
        <f t="shared" si="0"/>
        <v>0</v>
      </c>
      <c r="K18" s="30"/>
      <c r="L18" s="30"/>
      <c r="M18" s="30"/>
      <c r="N18" s="30"/>
      <c r="O18" s="30"/>
    </row>
    <row r="19" customHeight="1" spans="1:15">
      <c r="A19" s="153" t="s">
        <v>97</v>
      </c>
      <c r="B19" s="153" t="s">
        <v>98</v>
      </c>
      <c r="C19" s="30">
        <v>1800</v>
      </c>
      <c r="D19" s="30">
        <v>1800</v>
      </c>
      <c r="E19" s="30"/>
      <c r="F19" s="30">
        <v>1800</v>
      </c>
      <c r="G19" s="30"/>
      <c r="H19" s="30"/>
      <c r="I19" s="30"/>
      <c r="J19" s="30">
        <f t="shared" si="0"/>
        <v>0</v>
      </c>
      <c r="K19" s="30"/>
      <c r="L19" s="30"/>
      <c r="M19" s="30"/>
      <c r="N19" s="30"/>
      <c r="O19" s="30"/>
    </row>
    <row r="20" customHeight="1" spans="1:15">
      <c r="A20" s="152" t="s">
        <v>99</v>
      </c>
      <c r="B20" s="152" t="s">
        <v>100</v>
      </c>
      <c r="C20" s="30">
        <v>1800</v>
      </c>
      <c r="D20" s="30">
        <v>1800</v>
      </c>
      <c r="E20" s="30"/>
      <c r="F20" s="30">
        <v>1800</v>
      </c>
      <c r="G20" s="30"/>
      <c r="H20" s="30"/>
      <c r="I20" s="30"/>
      <c r="J20" s="30">
        <f t="shared" si="0"/>
        <v>0</v>
      </c>
      <c r="K20" s="30"/>
      <c r="L20" s="30"/>
      <c r="M20" s="30"/>
      <c r="N20" s="30"/>
      <c r="O20" s="30"/>
    </row>
    <row r="21" customHeight="1" spans="1:15">
      <c r="A21" s="153" t="s">
        <v>101</v>
      </c>
      <c r="B21" s="153" t="s">
        <v>102</v>
      </c>
      <c r="C21" s="30">
        <v>1171809</v>
      </c>
      <c r="D21" s="30">
        <v>1171809</v>
      </c>
      <c r="E21" s="30">
        <v>1081129</v>
      </c>
      <c r="F21" s="30">
        <v>90680</v>
      </c>
      <c r="G21" s="30"/>
      <c r="H21" s="30"/>
      <c r="I21" s="30"/>
      <c r="J21" s="30">
        <f t="shared" si="0"/>
        <v>0</v>
      </c>
      <c r="K21" s="30"/>
      <c r="L21" s="30"/>
      <c r="M21" s="30"/>
      <c r="N21" s="30"/>
      <c r="O21" s="30"/>
    </row>
    <row r="22" customHeight="1" spans="1:15">
      <c r="A22" s="152" t="s">
        <v>103</v>
      </c>
      <c r="B22" s="152" t="s">
        <v>104</v>
      </c>
      <c r="C22" s="30">
        <v>1081129</v>
      </c>
      <c r="D22" s="30">
        <v>1081129</v>
      </c>
      <c r="E22" s="30">
        <v>1081129</v>
      </c>
      <c r="F22" s="30"/>
      <c r="G22" s="30"/>
      <c r="H22" s="30"/>
      <c r="I22" s="30"/>
      <c r="J22" s="30">
        <f t="shared" si="0"/>
        <v>0</v>
      </c>
      <c r="K22" s="30"/>
      <c r="L22" s="30"/>
      <c r="M22" s="30"/>
      <c r="N22" s="30"/>
      <c r="O22" s="30"/>
    </row>
    <row r="23" customHeight="1" spans="1:15">
      <c r="A23" s="153" t="s">
        <v>105</v>
      </c>
      <c r="B23" s="153" t="s">
        <v>106</v>
      </c>
      <c r="C23" s="30">
        <v>18900</v>
      </c>
      <c r="D23" s="30">
        <v>18900</v>
      </c>
      <c r="E23" s="30">
        <v>18900</v>
      </c>
      <c r="F23" s="30"/>
      <c r="G23" s="30"/>
      <c r="H23" s="30"/>
      <c r="I23" s="30"/>
      <c r="J23" s="30">
        <f t="shared" si="0"/>
        <v>0</v>
      </c>
      <c r="K23" s="30"/>
      <c r="L23" s="30"/>
      <c r="M23" s="30"/>
      <c r="N23" s="30"/>
      <c r="O23" s="30"/>
    </row>
    <row r="24" customHeight="1" spans="1:15">
      <c r="A24" s="27" t="s">
        <v>107</v>
      </c>
      <c r="B24" s="27" t="s">
        <v>108</v>
      </c>
      <c r="C24" s="30">
        <v>17400</v>
      </c>
      <c r="D24" s="30">
        <v>17400</v>
      </c>
      <c r="E24" s="30">
        <v>17400</v>
      </c>
      <c r="F24" s="30"/>
      <c r="G24" s="30"/>
      <c r="H24" s="30"/>
      <c r="I24" s="30"/>
      <c r="J24" s="30">
        <f t="shared" si="0"/>
        <v>0</v>
      </c>
      <c r="K24" s="30"/>
      <c r="L24" s="30"/>
      <c r="M24" s="30"/>
      <c r="N24" s="30"/>
      <c r="O24" s="30"/>
    </row>
    <row r="25" customHeight="1" spans="1:15">
      <c r="A25" s="152" t="s">
        <v>109</v>
      </c>
      <c r="B25" s="152" t="s">
        <v>110</v>
      </c>
      <c r="C25" s="30">
        <v>1044829</v>
      </c>
      <c r="D25" s="30">
        <v>1044829</v>
      </c>
      <c r="E25" s="30">
        <v>1044829</v>
      </c>
      <c r="F25" s="30"/>
      <c r="G25" s="30"/>
      <c r="H25" s="30"/>
      <c r="I25" s="30"/>
      <c r="J25" s="30">
        <f t="shared" si="0"/>
        <v>0</v>
      </c>
      <c r="K25" s="30"/>
      <c r="L25" s="30"/>
      <c r="M25" s="30"/>
      <c r="N25" s="30"/>
      <c r="O25" s="30"/>
    </row>
    <row r="26" customHeight="1" spans="1:15">
      <c r="A26" s="153" t="s">
        <v>111</v>
      </c>
      <c r="B26" s="153" t="s">
        <v>112</v>
      </c>
      <c r="C26" s="30">
        <v>40680</v>
      </c>
      <c r="D26" s="30">
        <v>40680</v>
      </c>
      <c r="E26" s="30"/>
      <c r="F26" s="30">
        <v>40680</v>
      </c>
      <c r="G26" s="30"/>
      <c r="H26" s="30"/>
      <c r="I26" s="30"/>
      <c r="J26" s="30">
        <f t="shared" si="0"/>
        <v>0</v>
      </c>
      <c r="K26" s="30"/>
      <c r="L26" s="30"/>
      <c r="M26" s="30"/>
      <c r="N26" s="30"/>
      <c r="O26" s="30"/>
    </row>
    <row r="27" customHeight="1" spans="1:15">
      <c r="A27" s="27" t="s">
        <v>113</v>
      </c>
      <c r="B27" s="27" t="s">
        <v>114</v>
      </c>
      <c r="C27" s="30">
        <v>40680</v>
      </c>
      <c r="D27" s="30">
        <v>40680</v>
      </c>
      <c r="E27" s="30"/>
      <c r="F27" s="30">
        <v>40680</v>
      </c>
      <c r="G27" s="30"/>
      <c r="H27" s="30"/>
      <c r="I27" s="30"/>
      <c r="J27" s="30">
        <f t="shared" si="0"/>
        <v>0</v>
      </c>
      <c r="K27" s="30"/>
      <c r="L27" s="30"/>
      <c r="M27" s="30"/>
      <c r="N27" s="30"/>
      <c r="O27" s="30"/>
    </row>
    <row r="28" customHeight="1" spans="1:15">
      <c r="A28" s="152" t="s">
        <v>115</v>
      </c>
      <c r="B28" s="152" t="s">
        <v>116</v>
      </c>
      <c r="C28" s="30">
        <v>10000</v>
      </c>
      <c r="D28" s="30">
        <v>10000</v>
      </c>
      <c r="E28" s="30"/>
      <c r="F28" s="30">
        <v>10000</v>
      </c>
      <c r="G28" s="30"/>
      <c r="H28" s="30"/>
      <c r="I28" s="30"/>
      <c r="J28" s="30">
        <f t="shared" si="0"/>
        <v>0</v>
      </c>
      <c r="K28" s="30"/>
      <c r="L28" s="30"/>
      <c r="M28" s="30"/>
      <c r="N28" s="30"/>
      <c r="O28" s="30"/>
    </row>
    <row r="29" customHeight="1" spans="1:15">
      <c r="A29" s="153" t="s">
        <v>117</v>
      </c>
      <c r="B29" s="153" t="s">
        <v>118</v>
      </c>
      <c r="C29" s="30">
        <v>10000</v>
      </c>
      <c r="D29" s="30">
        <v>10000</v>
      </c>
      <c r="E29" s="30"/>
      <c r="F29" s="30">
        <v>10000</v>
      </c>
      <c r="G29" s="30"/>
      <c r="H29" s="30"/>
      <c r="I29" s="30"/>
      <c r="J29" s="30">
        <f t="shared" si="0"/>
        <v>0</v>
      </c>
      <c r="K29" s="30"/>
      <c r="L29" s="30"/>
      <c r="M29" s="30"/>
      <c r="N29" s="30"/>
      <c r="O29" s="30"/>
    </row>
    <row r="30" customHeight="1" spans="1:15">
      <c r="A30" s="27" t="s">
        <v>119</v>
      </c>
      <c r="B30" s="27" t="s">
        <v>120</v>
      </c>
      <c r="C30" s="30">
        <v>30000</v>
      </c>
      <c r="D30" s="30">
        <v>30000</v>
      </c>
      <c r="E30" s="30"/>
      <c r="F30" s="30">
        <v>30000</v>
      </c>
      <c r="G30" s="30"/>
      <c r="H30" s="30"/>
      <c r="I30" s="30"/>
      <c r="J30" s="30">
        <f t="shared" si="0"/>
        <v>0</v>
      </c>
      <c r="K30" s="30"/>
      <c r="L30" s="30"/>
      <c r="M30" s="30"/>
      <c r="N30" s="30"/>
      <c r="O30" s="30"/>
    </row>
    <row r="31" customHeight="1" spans="1:15">
      <c r="A31" s="152" t="s">
        <v>121</v>
      </c>
      <c r="B31" s="152" t="s">
        <v>122</v>
      </c>
      <c r="C31" s="30">
        <v>7000</v>
      </c>
      <c r="D31" s="30">
        <v>7000</v>
      </c>
      <c r="E31" s="30"/>
      <c r="F31" s="30">
        <v>7000</v>
      </c>
      <c r="G31" s="30"/>
      <c r="H31" s="30"/>
      <c r="I31" s="30"/>
      <c r="J31" s="30">
        <f t="shared" si="0"/>
        <v>0</v>
      </c>
      <c r="K31" s="30"/>
      <c r="L31" s="30"/>
      <c r="M31" s="30"/>
      <c r="N31" s="30"/>
      <c r="O31" s="30"/>
    </row>
    <row r="32" customHeight="1" spans="1:15">
      <c r="A32" s="153" t="s">
        <v>123</v>
      </c>
      <c r="B32" s="153" t="s">
        <v>124</v>
      </c>
      <c r="C32" s="30">
        <v>15000</v>
      </c>
      <c r="D32" s="30">
        <v>15000</v>
      </c>
      <c r="E32" s="30"/>
      <c r="F32" s="30">
        <v>15000</v>
      </c>
      <c r="G32" s="30"/>
      <c r="H32" s="30"/>
      <c r="I32" s="30"/>
      <c r="J32" s="30">
        <f t="shared" si="0"/>
        <v>0</v>
      </c>
      <c r="K32" s="30"/>
      <c r="L32" s="30"/>
      <c r="M32" s="30"/>
      <c r="N32" s="30"/>
      <c r="O32" s="30"/>
    </row>
    <row r="33" customHeight="1" spans="1:15">
      <c r="A33" s="153" t="s">
        <v>125</v>
      </c>
      <c r="B33" s="153" t="s">
        <v>126</v>
      </c>
      <c r="C33" s="30">
        <v>8000</v>
      </c>
      <c r="D33" s="30">
        <v>8000</v>
      </c>
      <c r="E33" s="30"/>
      <c r="F33" s="30">
        <v>8000</v>
      </c>
      <c r="G33" s="30"/>
      <c r="H33" s="30"/>
      <c r="I33" s="30"/>
      <c r="J33" s="30">
        <f t="shared" si="0"/>
        <v>0</v>
      </c>
      <c r="K33" s="30"/>
      <c r="L33" s="30"/>
      <c r="M33" s="30"/>
      <c r="N33" s="30"/>
      <c r="O33" s="30"/>
    </row>
    <row r="34" customHeight="1" spans="1:15">
      <c r="A34" s="153" t="s">
        <v>127</v>
      </c>
      <c r="B34" s="153" t="s">
        <v>128</v>
      </c>
      <c r="C34" s="30"/>
      <c r="D34" s="30"/>
      <c r="E34" s="30"/>
      <c r="F34" s="30"/>
      <c r="G34" s="30"/>
      <c r="H34" s="30"/>
      <c r="I34" s="30"/>
      <c r="J34" s="30">
        <f t="shared" si="0"/>
        <v>0</v>
      </c>
      <c r="K34" s="30"/>
      <c r="L34" s="30"/>
      <c r="M34" s="30"/>
      <c r="N34" s="30"/>
      <c r="O34" s="30"/>
    </row>
    <row r="35" customHeight="1" spans="1:15">
      <c r="A35" s="152" t="s">
        <v>129</v>
      </c>
      <c r="B35" s="152" t="s">
        <v>130</v>
      </c>
      <c r="C35" s="30"/>
      <c r="D35" s="30"/>
      <c r="E35" s="30"/>
      <c r="F35" s="30"/>
      <c r="G35" s="30"/>
      <c r="H35" s="30"/>
      <c r="I35" s="30"/>
      <c r="J35" s="30">
        <f t="shared" si="0"/>
        <v>0</v>
      </c>
      <c r="K35" s="30"/>
      <c r="L35" s="30"/>
      <c r="M35" s="30"/>
      <c r="N35" s="30"/>
      <c r="O35" s="30"/>
    </row>
    <row r="36" customHeight="1" spans="1:15">
      <c r="A36" s="153" t="s">
        <v>131</v>
      </c>
      <c r="B36" s="153" t="s">
        <v>132</v>
      </c>
      <c r="C36" s="30">
        <v>10000</v>
      </c>
      <c r="D36" s="30">
        <v>10000</v>
      </c>
      <c r="E36" s="30"/>
      <c r="F36" s="30">
        <v>10000</v>
      </c>
      <c r="G36" s="30"/>
      <c r="H36" s="30"/>
      <c r="I36" s="30"/>
      <c r="J36" s="30">
        <f t="shared" si="0"/>
        <v>0</v>
      </c>
      <c r="K36" s="30"/>
      <c r="L36" s="30"/>
      <c r="M36" s="30"/>
      <c r="N36" s="30"/>
      <c r="O36" s="30"/>
    </row>
    <row r="37" customHeight="1" spans="1:15">
      <c r="A37" s="152" t="s">
        <v>133</v>
      </c>
      <c r="B37" s="152" t="s">
        <v>134</v>
      </c>
      <c r="C37" s="30">
        <v>10000</v>
      </c>
      <c r="D37" s="30">
        <v>10000</v>
      </c>
      <c r="E37" s="30"/>
      <c r="F37" s="30">
        <v>10000</v>
      </c>
      <c r="G37" s="30"/>
      <c r="H37" s="30"/>
      <c r="I37" s="30"/>
      <c r="J37" s="30">
        <f t="shared" si="0"/>
        <v>0</v>
      </c>
      <c r="K37" s="30"/>
      <c r="L37" s="30"/>
      <c r="M37" s="30"/>
      <c r="N37" s="30"/>
      <c r="O37" s="30"/>
    </row>
    <row r="38" customHeight="1" spans="1:15">
      <c r="A38" s="153" t="s">
        <v>135</v>
      </c>
      <c r="B38" s="153" t="s">
        <v>136</v>
      </c>
      <c r="C38" s="30">
        <v>936209.7</v>
      </c>
      <c r="D38" s="30">
        <v>936209.7</v>
      </c>
      <c r="E38" s="30">
        <v>936209.7</v>
      </c>
      <c r="F38" s="30"/>
      <c r="G38" s="30"/>
      <c r="H38" s="30"/>
      <c r="I38" s="30"/>
      <c r="J38" s="30">
        <f t="shared" si="0"/>
        <v>0</v>
      </c>
      <c r="K38" s="30"/>
      <c r="L38" s="30"/>
      <c r="M38" s="30"/>
      <c r="N38" s="30"/>
      <c r="O38" s="30"/>
    </row>
    <row r="39" customHeight="1" spans="1:15">
      <c r="A39" s="153" t="s">
        <v>137</v>
      </c>
      <c r="B39" s="153" t="s">
        <v>138</v>
      </c>
      <c r="C39" s="30">
        <v>936209.7</v>
      </c>
      <c r="D39" s="30">
        <v>936209.7</v>
      </c>
      <c r="E39" s="30">
        <v>936209.7</v>
      </c>
      <c r="F39" s="30"/>
      <c r="G39" s="30"/>
      <c r="H39" s="30"/>
      <c r="I39" s="30"/>
      <c r="J39" s="30">
        <f t="shared" si="0"/>
        <v>0</v>
      </c>
      <c r="K39" s="30"/>
      <c r="L39" s="30"/>
      <c r="M39" s="30"/>
      <c r="N39" s="30"/>
      <c r="O39" s="30"/>
    </row>
    <row r="40" customHeight="1" spans="1:15">
      <c r="A40" s="27" t="s">
        <v>139</v>
      </c>
      <c r="B40" s="27" t="s">
        <v>140</v>
      </c>
      <c r="C40" s="30">
        <v>210060</v>
      </c>
      <c r="D40" s="30">
        <v>210060</v>
      </c>
      <c r="E40" s="30">
        <v>210060</v>
      </c>
      <c r="F40" s="30"/>
      <c r="G40" s="30"/>
      <c r="H40" s="30"/>
      <c r="I40" s="30"/>
      <c r="J40" s="30">
        <f t="shared" si="0"/>
        <v>0</v>
      </c>
      <c r="K40" s="30"/>
      <c r="L40" s="30"/>
      <c r="M40" s="30"/>
      <c r="N40" s="30"/>
      <c r="O40" s="30"/>
    </row>
    <row r="41" customHeight="1" spans="1:15">
      <c r="A41" s="152" t="s">
        <v>141</v>
      </c>
      <c r="B41" s="152" t="s">
        <v>142</v>
      </c>
      <c r="C41" s="30">
        <v>358586</v>
      </c>
      <c r="D41" s="30">
        <v>358586</v>
      </c>
      <c r="E41" s="30">
        <v>358586</v>
      </c>
      <c r="F41" s="30"/>
      <c r="G41" s="30"/>
      <c r="H41" s="30"/>
      <c r="I41" s="30"/>
      <c r="J41" s="30">
        <f t="shared" ref="J41:J60" si="1">SUM(K41:O41)</f>
        <v>0</v>
      </c>
      <c r="K41" s="30"/>
      <c r="L41" s="30"/>
      <c r="M41" s="30"/>
      <c r="N41" s="30"/>
      <c r="O41" s="30"/>
    </row>
    <row r="42" customHeight="1" spans="1:15">
      <c r="A42" s="153" t="s">
        <v>143</v>
      </c>
      <c r="B42" s="153" t="s">
        <v>144</v>
      </c>
      <c r="C42" s="30">
        <v>328382</v>
      </c>
      <c r="D42" s="30">
        <v>328382</v>
      </c>
      <c r="E42" s="30">
        <v>328382</v>
      </c>
      <c r="F42" s="30"/>
      <c r="G42" s="30"/>
      <c r="H42" s="30"/>
      <c r="I42" s="30"/>
      <c r="J42" s="30">
        <f t="shared" si="1"/>
        <v>0</v>
      </c>
      <c r="K42" s="30"/>
      <c r="L42" s="30"/>
      <c r="M42" s="30"/>
      <c r="N42" s="30"/>
      <c r="O42" s="30"/>
    </row>
    <row r="43" customHeight="1" spans="1:15">
      <c r="A43" s="153" t="s">
        <v>145</v>
      </c>
      <c r="B43" s="153" t="s">
        <v>146</v>
      </c>
      <c r="C43" s="30">
        <v>39181.7</v>
      </c>
      <c r="D43" s="30">
        <v>39181.7</v>
      </c>
      <c r="E43" s="30">
        <v>39181.7</v>
      </c>
      <c r="F43" s="30"/>
      <c r="G43" s="30"/>
      <c r="H43" s="30"/>
      <c r="I43" s="30"/>
      <c r="J43" s="30">
        <f t="shared" si="1"/>
        <v>0</v>
      </c>
      <c r="K43" s="30"/>
      <c r="L43" s="30"/>
      <c r="M43" s="30"/>
      <c r="N43" s="30"/>
      <c r="O43" s="30"/>
    </row>
    <row r="44" customHeight="1" spans="1:15">
      <c r="A44" s="153" t="s">
        <v>147</v>
      </c>
      <c r="B44" s="153" t="s">
        <v>148</v>
      </c>
      <c r="C44" s="30">
        <v>115000</v>
      </c>
      <c r="D44" s="30"/>
      <c r="E44" s="30"/>
      <c r="F44" s="30"/>
      <c r="G44" s="30"/>
      <c r="H44" s="30"/>
      <c r="I44" s="30"/>
      <c r="J44" s="30">
        <f t="shared" si="1"/>
        <v>115000</v>
      </c>
      <c r="K44" s="30"/>
      <c r="L44" s="30"/>
      <c r="M44" s="30"/>
      <c r="N44" s="30"/>
      <c r="O44" s="30">
        <v>115000</v>
      </c>
    </row>
    <row r="45" customHeight="1" spans="1:15">
      <c r="A45" s="153" t="s">
        <v>149</v>
      </c>
      <c r="B45" s="153" t="s">
        <v>150</v>
      </c>
      <c r="C45" s="30">
        <v>20000</v>
      </c>
      <c r="D45" s="30"/>
      <c r="E45" s="30"/>
      <c r="F45" s="30"/>
      <c r="G45" s="30"/>
      <c r="H45" s="30"/>
      <c r="I45" s="30"/>
      <c r="J45" s="30">
        <f t="shared" si="1"/>
        <v>20000</v>
      </c>
      <c r="K45" s="30"/>
      <c r="L45" s="30"/>
      <c r="M45" s="30"/>
      <c r="N45" s="30"/>
      <c r="O45" s="30">
        <v>20000</v>
      </c>
    </row>
    <row r="46" customHeight="1" spans="1:15">
      <c r="A46" s="152" t="s">
        <v>151</v>
      </c>
      <c r="B46" s="152" t="s">
        <v>152</v>
      </c>
      <c r="C46" s="30">
        <v>20000</v>
      </c>
      <c r="D46" s="30"/>
      <c r="E46" s="30"/>
      <c r="F46" s="30"/>
      <c r="G46" s="30"/>
      <c r="H46" s="30"/>
      <c r="I46" s="30"/>
      <c r="J46" s="30">
        <f t="shared" si="1"/>
        <v>20000</v>
      </c>
      <c r="K46" s="30"/>
      <c r="L46" s="30"/>
      <c r="M46" s="30"/>
      <c r="N46" s="30"/>
      <c r="O46" s="30">
        <v>20000</v>
      </c>
    </row>
    <row r="47" customHeight="1" spans="1:15">
      <c r="A47" s="153" t="s">
        <v>153</v>
      </c>
      <c r="B47" s="153" t="s">
        <v>154</v>
      </c>
      <c r="C47" s="30">
        <v>95000</v>
      </c>
      <c r="D47" s="30"/>
      <c r="E47" s="30"/>
      <c r="F47" s="30"/>
      <c r="G47" s="30"/>
      <c r="H47" s="30"/>
      <c r="I47" s="30"/>
      <c r="J47" s="30">
        <f t="shared" si="1"/>
        <v>95000</v>
      </c>
      <c r="K47" s="30"/>
      <c r="L47" s="30"/>
      <c r="M47" s="30"/>
      <c r="N47" s="30"/>
      <c r="O47" s="30">
        <v>95000</v>
      </c>
    </row>
    <row r="48" customHeight="1" spans="1:15">
      <c r="A48" s="27" t="s">
        <v>155</v>
      </c>
      <c r="B48" s="27" t="s">
        <v>154</v>
      </c>
      <c r="C48" s="30">
        <v>95000</v>
      </c>
      <c r="D48" s="30"/>
      <c r="E48" s="30"/>
      <c r="F48" s="30"/>
      <c r="G48" s="30"/>
      <c r="H48" s="30"/>
      <c r="I48" s="30"/>
      <c r="J48" s="30">
        <f t="shared" si="1"/>
        <v>95000</v>
      </c>
      <c r="K48" s="30"/>
      <c r="L48" s="30"/>
      <c r="M48" s="30"/>
      <c r="N48" s="30"/>
      <c r="O48" s="30">
        <v>95000</v>
      </c>
    </row>
    <row r="49" customHeight="1" spans="1:15">
      <c r="A49" s="152" t="s">
        <v>156</v>
      </c>
      <c r="B49" s="152" t="s">
        <v>157</v>
      </c>
      <c r="C49" s="30">
        <v>4721268.59</v>
      </c>
      <c r="D49" s="30">
        <v>4691268.59</v>
      </c>
      <c r="E49" s="30"/>
      <c r="F49" s="30">
        <v>4691268.59</v>
      </c>
      <c r="G49" s="30"/>
      <c r="H49" s="30"/>
      <c r="I49" s="30"/>
      <c r="J49" s="30">
        <f t="shared" si="1"/>
        <v>30000</v>
      </c>
      <c r="K49" s="30"/>
      <c r="L49" s="30"/>
      <c r="M49" s="30"/>
      <c r="N49" s="30"/>
      <c r="O49" s="30">
        <v>30000</v>
      </c>
    </row>
    <row r="50" customHeight="1" spans="1:15">
      <c r="A50" s="153" t="s">
        <v>158</v>
      </c>
      <c r="B50" s="153" t="s">
        <v>159</v>
      </c>
      <c r="C50" s="30">
        <v>30000</v>
      </c>
      <c r="D50" s="30"/>
      <c r="E50" s="30"/>
      <c r="F50" s="30"/>
      <c r="G50" s="30"/>
      <c r="H50" s="30"/>
      <c r="I50" s="30"/>
      <c r="J50" s="30">
        <f t="shared" si="1"/>
        <v>30000</v>
      </c>
      <c r="K50" s="30"/>
      <c r="L50" s="30"/>
      <c r="M50" s="30"/>
      <c r="N50" s="30"/>
      <c r="O50" s="30">
        <v>30000</v>
      </c>
    </row>
    <row r="51" customHeight="1" spans="1:15">
      <c r="A51" s="152" t="s">
        <v>160</v>
      </c>
      <c r="B51" s="152" t="s">
        <v>161</v>
      </c>
      <c r="C51" s="30">
        <v>30000</v>
      </c>
      <c r="D51" s="30"/>
      <c r="E51" s="30"/>
      <c r="F51" s="30"/>
      <c r="G51" s="30"/>
      <c r="H51" s="30"/>
      <c r="I51" s="30"/>
      <c r="J51" s="30">
        <f t="shared" si="1"/>
        <v>30000</v>
      </c>
      <c r="K51" s="30"/>
      <c r="L51" s="30"/>
      <c r="M51" s="30"/>
      <c r="N51" s="30"/>
      <c r="O51" s="30">
        <v>30000</v>
      </c>
    </row>
    <row r="52" customHeight="1" spans="1:15">
      <c r="A52" s="153" t="s">
        <v>162</v>
      </c>
      <c r="B52" s="153" t="s">
        <v>163</v>
      </c>
      <c r="C52" s="30">
        <v>9000</v>
      </c>
      <c r="D52" s="30">
        <v>9000</v>
      </c>
      <c r="E52" s="30"/>
      <c r="F52" s="30">
        <v>9000</v>
      </c>
      <c r="G52" s="30"/>
      <c r="H52" s="30"/>
      <c r="I52" s="30"/>
      <c r="J52" s="30">
        <f t="shared" si="1"/>
        <v>0</v>
      </c>
      <c r="K52" s="30"/>
      <c r="L52" s="30"/>
      <c r="M52" s="30"/>
      <c r="N52" s="30"/>
      <c r="O52" s="30"/>
    </row>
    <row r="53" customHeight="1" spans="1:15">
      <c r="A53" s="27" t="s">
        <v>164</v>
      </c>
      <c r="B53" s="27" t="s">
        <v>165</v>
      </c>
      <c r="C53" s="30">
        <v>9000</v>
      </c>
      <c r="D53" s="30">
        <v>9000</v>
      </c>
      <c r="E53" s="30"/>
      <c r="F53" s="30">
        <v>9000</v>
      </c>
      <c r="G53" s="30"/>
      <c r="H53" s="30"/>
      <c r="I53" s="30"/>
      <c r="J53" s="30">
        <f t="shared" si="1"/>
        <v>0</v>
      </c>
      <c r="K53" s="30"/>
      <c r="L53" s="30"/>
      <c r="M53" s="30"/>
      <c r="N53" s="30"/>
      <c r="O53" s="30"/>
    </row>
    <row r="54" customHeight="1" spans="1:15">
      <c r="A54" s="152" t="s">
        <v>166</v>
      </c>
      <c r="B54" s="152" t="s">
        <v>167</v>
      </c>
      <c r="C54" s="30">
        <f>D54</f>
        <v>4682268.59</v>
      </c>
      <c r="D54" s="30">
        <f>F54</f>
        <v>4682268.59</v>
      </c>
      <c r="E54" s="30"/>
      <c r="F54" s="30">
        <v>4682268.59</v>
      </c>
      <c r="G54" s="30"/>
      <c r="H54" s="30"/>
      <c r="I54" s="30"/>
      <c r="J54" s="30">
        <f t="shared" si="1"/>
        <v>0</v>
      </c>
      <c r="K54" s="30"/>
      <c r="L54" s="30"/>
      <c r="M54" s="30"/>
      <c r="N54" s="30"/>
      <c r="O54" s="30"/>
    </row>
    <row r="55" customHeight="1" spans="1:15">
      <c r="A55" s="153" t="s">
        <v>168</v>
      </c>
      <c r="B55" s="153" t="s">
        <v>169</v>
      </c>
      <c r="C55" s="30">
        <f>D55</f>
        <v>225400</v>
      </c>
      <c r="D55" s="30">
        <f>F55</f>
        <v>225400</v>
      </c>
      <c r="E55" s="30"/>
      <c r="F55" s="30">
        <v>225400</v>
      </c>
      <c r="G55" s="30"/>
      <c r="H55" s="30"/>
      <c r="I55" s="30"/>
      <c r="J55" s="30">
        <f t="shared" si="1"/>
        <v>0</v>
      </c>
      <c r="K55" s="30"/>
      <c r="L55" s="30"/>
      <c r="M55" s="30"/>
      <c r="N55" s="30"/>
      <c r="O55" s="30"/>
    </row>
    <row r="56" customHeight="1" spans="1:15">
      <c r="A56" s="153" t="s">
        <v>170</v>
      </c>
      <c r="B56" s="153" t="s">
        <v>171</v>
      </c>
      <c r="C56" s="30">
        <v>4456868.59</v>
      </c>
      <c r="D56" s="30">
        <v>4456868.59</v>
      </c>
      <c r="E56" s="30"/>
      <c r="F56" s="30">
        <v>4456868.59</v>
      </c>
      <c r="G56" s="30"/>
      <c r="H56" s="30"/>
      <c r="I56" s="30"/>
      <c r="J56" s="30">
        <f t="shared" si="1"/>
        <v>0</v>
      </c>
      <c r="K56" s="30"/>
      <c r="L56" s="30"/>
      <c r="M56" s="30"/>
      <c r="N56" s="30"/>
      <c r="O56" s="30"/>
    </row>
    <row r="57" customHeight="1" spans="1:15">
      <c r="A57" s="153" t="s">
        <v>172</v>
      </c>
      <c r="B57" s="153" t="s">
        <v>173</v>
      </c>
      <c r="C57" s="30">
        <v>856284</v>
      </c>
      <c r="D57" s="30">
        <v>856284</v>
      </c>
      <c r="E57" s="30">
        <v>856284</v>
      </c>
      <c r="F57" s="30"/>
      <c r="G57" s="30"/>
      <c r="H57" s="30"/>
      <c r="I57" s="30"/>
      <c r="J57" s="30">
        <f t="shared" si="1"/>
        <v>0</v>
      </c>
      <c r="K57" s="30"/>
      <c r="L57" s="30"/>
      <c r="M57" s="30"/>
      <c r="N57" s="30"/>
      <c r="O57" s="30"/>
    </row>
    <row r="58" customHeight="1" spans="1:15">
      <c r="A58" s="153" t="s">
        <v>174</v>
      </c>
      <c r="B58" s="153" t="s">
        <v>175</v>
      </c>
      <c r="C58" s="30">
        <v>856284</v>
      </c>
      <c r="D58" s="30">
        <v>856284</v>
      </c>
      <c r="E58" s="30">
        <v>856284</v>
      </c>
      <c r="F58" s="30"/>
      <c r="G58" s="30"/>
      <c r="H58" s="30"/>
      <c r="I58" s="30"/>
      <c r="J58" s="30">
        <f t="shared" si="1"/>
        <v>0</v>
      </c>
      <c r="K58" s="30"/>
      <c r="L58" s="30"/>
      <c r="M58" s="30"/>
      <c r="N58" s="30"/>
      <c r="O58" s="30"/>
    </row>
    <row r="59" customHeight="1" spans="1:15">
      <c r="A59" s="152" t="s">
        <v>176</v>
      </c>
      <c r="B59" s="152" t="s">
        <v>177</v>
      </c>
      <c r="C59" s="30">
        <v>856284</v>
      </c>
      <c r="D59" s="30">
        <v>856284</v>
      </c>
      <c r="E59" s="30">
        <v>856284</v>
      </c>
      <c r="F59" s="30"/>
      <c r="G59" s="30"/>
      <c r="H59" s="30"/>
      <c r="I59" s="30"/>
      <c r="J59" s="30">
        <f t="shared" si="1"/>
        <v>0</v>
      </c>
      <c r="K59" s="30"/>
      <c r="L59" s="30"/>
      <c r="M59" s="30"/>
      <c r="N59" s="30"/>
      <c r="O59" s="30"/>
    </row>
    <row r="60" customHeight="1" spans="1:15">
      <c r="A60" s="152">
        <v>224</v>
      </c>
      <c r="B60" s="152" t="s">
        <v>178</v>
      </c>
      <c r="C60" s="30">
        <v>60000</v>
      </c>
      <c r="D60" s="30">
        <v>60000</v>
      </c>
      <c r="E60" s="30"/>
      <c r="F60" s="30">
        <v>60000</v>
      </c>
      <c r="G60" s="30"/>
      <c r="H60" s="30"/>
      <c r="I60" s="30"/>
      <c r="J60" s="30"/>
      <c r="K60" s="30"/>
      <c r="L60" s="30"/>
      <c r="M60" s="30"/>
      <c r="N60" s="30"/>
      <c r="O60" s="30"/>
    </row>
    <row r="61" customHeight="1" spans="1:15">
      <c r="A61" s="152">
        <v>22407</v>
      </c>
      <c r="B61" s="152" t="s">
        <v>179</v>
      </c>
      <c r="C61" s="30">
        <v>60000</v>
      </c>
      <c r="D61" s="30">
        <v>60000</v>
      </c>
      <c r="E61" s="30"/>
      <c r="F61" s="30">
        <v>60000</v>
      </c>
      <c r="G61" s="30"/>
      <c r="H61" s="30"/>
      <c r="I61" s="30"/>
      <c r="J61" s="30"/>
      <c r="K61" s="30"/>
      <c r="L61" s="30"/>
      <c r="M61" s="30"/>
      <c r="N61" s="30"/>
      <c r="O61" s="30"/>
    </row>
    <row r="62" customHeight="1" spans="1:15">
      <c r="A62" s="152">
        <v>2240703</v>
      </c>
      <c r="B62" s="152" t="s">
        <v>180</v>
      </c>
      <c r="C62" s="30">
        <v>60000</v>
      </c>
      <c r="D62" s="30">
        <v>60000</v>
      </c>
      <c r="E62" s="30"/>
      <c r="F62" s="174">
        <v>60000</v>
      </c>
      <c r="G62" s="30"/>
      <c r="H62" s="30"/>
      <c r="I62" s="30"/>
      <c r="J62" s="30"/>
      <c r="K62" s="30"/>
      <c r="L62" s="30"/>
      <c r="M62" s="30"/>
      <c r="N62" s="30"/>
      <c r="O62" s="30"/>
    </row>
    <row r="63" customHeight="1" spans="1:15">
      <c r="A63" s="152">
        <v>229</v>
      </c>
      <c r="B63" s="152" t="s">
        <v>72</v>
      </c>
      <c r="C63" s="30">
        <v>650000</v>
      </c>
      <c r="D63" s="30"/>
      <c r="E63" s="30"/>
      <c r="F63" s="175"/>
      <c r="G63" s="174">
        <v>650000</v>
      </c>
      <c r="H63" s="30"/>
      <c r="I63" s="30"/>
      <c r="J63" s="30"/>
      <c r="K63" s="30"/>
      <c r="L63" s="30"/>
      <c r="M63" s="30"/>
      <c r="N63" s="30"/>
      <c r="O63" s="30"/>
    </row>
    <row r="64" customHeight="1" spans="1:15">
      <c r="A64" s="152">
        <v>22960</v>
      </c>
      <c r="B64" s="152" t="s">
        <v>181</v>
      </c>
      <c r="C64" s="30">
        <v>650000</v>
      </c>
      <c r="D64" s="30"/>
      <c r="E64" s="30"/>
      <c r="F64" s="175"/>
      <c r="G64" s="176">
        <v>650000</v>
      </c>
      <c r="H64" s="30"/>
      <c r="I64" s="30"/>
      <c r="J64" s="30"/>
      <c r="K64" s="30"/>
      <c r="L64" s="30"/>
      <c r="M64" s="30"/>
      <c r="N64" s="30"/>
      <c r="O64" s="30"/>
    </row>
    <row r="65" customHeight="1" spans="1:15">
      <c r="A65" s="152">
        <v>2296002</v>
      </c>
      <c r="B65" s="152" t="s">
        <v>182</v>
      </c>
      <c r="C65" s="30">
        <v>150000</v>
      </c>
      <c r="D65" s="30"/>
      <c r="E65" s="30"/>
      <c r="F65" s="175"/>
      <c r="G65" s="30">
        <v>150000</v>
      </c>
      <c r="H65" s="30"/>
      <c r="I65" s="30"/>
      <c r="J65" s="30"/>
      <c r="K65" s="30"/>
      <c r="L65" s="30"/>
      <c r="M65" s="30"/>
      <c r="N65" s="30"/>
      <c r="O65" s="30"/>
    </row>
    <row r="66" customHeight="1" spans="1:15">
      <c r="A66" s="152">
        <v>2296099</v>
      </c>
      <c r="B66" s="152" t="s">
        <v>183</v>
      </c>
      <c r="C66" s="30">
        <v>500000</v>
      </c>
      <c r="D66" s="30"/>
      <c r="E66" s="30"/>
      <c r="F66" s="177"/>
      <c r="G66" s="30">
        <v>500000</v>
      </c>
      <c r="H66" s="30"/>
      <c r="I66" s="30"/>
      <c r="J66" s="30"/>
      <c r="K66" s="30"/>
      <c r="L66" s="30"/>
      <c r="M66" s="30"/>
      <c r="N66" s="30"/>
      <c r="O66" s="30"/>
    </row>
    <row r="67" customHeight="1" spans="1:15">
      <c r="A67" s="153" t="s">
        <v>184</v>
      </c>
      <c r="B67" s="153"/>
      <c r="C67" s="30">
        <f>D67+J67+G67</f>
        <v>18246559.29</v>
      </c>
      <c r="D67" s="30">
        <f>E67+F67</f>
        <v>17451559.29</v>
      </c>
      <c r="E67" s="30">
        <v>11369032.7</v>
      </c>
      <c r="F67" s="30">
        <v>6082526.59</v>
      </c>
      <c r="G67" s="30">
        <f>SUM(G65:G66)</f>
        <v>650000</v>
      </c>
      <c r="H67" s="30"/>
      <c r="I67" s="30"/>
      <c r="J67" s="30">
        <f>SUM(K67:O67)</f>
        <v>145000</v>
      </c>
      <c r="K67" s="30"/>
      <c r="L67" s="30"/>
      <c r="M67" s="30"/>
      <c r="N67" s="30"/>
      <c r="O67" s="30">
        <v>145000</v>
      </c>
    </row>
    <row r="68" customHeight="1" spans="5:6">
      <c r="E68" s="178"/>
      <c r="F68" s="178"/>
    </row>
  </sheetData>
  <mergeCells count="10">
    <mergeCell ref="A3:O3"/>
    <mergeCell ref="A4:L4"/>
    <mergeCell ref="D5:F5"/>
    <mergeCell ref="J5:O5"/>
    <mergeCell ref="A5:A6"/>
    <mergeCell ref="B5:B6"/>
    <mergeCell ref="C5:C6"/>
    <mergeCell ref="G5:G6"/>
    <mergeCell ref="H5:H6"/>
    <mergeCell ref="I5:I6"/>
  </mergeCells>
  <pageMargins left="0.75" right="0.75" top="1" bottom="1" header="0.5" footer="0.5"/>
  <pageSetup paperSize="9" scale="3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0"/>
  <sheetViews>
    <sheetView showZeros="0" workbookViewId="0">
      <pane ySplit="1" topLeftCell="A2" activePane="bottomLeft" state="frozen"/>
      <selection/>
      <selection pane="bottomLeft" activeCell="D8" sqref="D8"/>
    </sheetView>
  </sheetViews>
  <sheetFormatPr defaultColWidth="9.10833333333333" defaultRowHeight="14.25" customHeight="1" outlineLevelCol="3"/>
  <cols>
    <col min="1" max="1" width="49.225" customWidth="1"/>
    <col min="2" max="2" width="43.325" customWidth="1"/>
    <col min="3" max="3" width="48.55" customWidth="1"/>
    <col min="4" max="4" width="41.225" customWidth="1"/>
  </cols>
  <sheetData>
    <row r="1" customHeight="1" spans="1:4">
      <c r="A1" s="1"/>
      <c r="B1" s="1"/>
      <c r="C1" s="1"/>
      <c r="D1" s="1"/>
    </row>
    <row r="2" customHeight="1" spans="4:4">
      <c r="D2" s="109" t="s">
        <v>185</v>
      </c>
    </row>
    <row r="3" ht="31.6" customHeight="1" spans="1:4">
      <c r="A3" s="48" t="s">
        <v>186</v>
      </c>
      <c r="B3" s="156"/>
      <c r="C3" s="156"/>
      <c r="D3" s="156"/>
    </row>
    <row r="4" ht="17.2" customHeight="1" spans="1:4">
      <c r="A4" s="4" t="str">
        <f>'部门财务收支预算总表01-1'!A4</f>
        <v>单位名称：新平彝族傣族自治县者竜乡人民政府</v>
      </c>
      <c r="B4" s="157"/>
      <c r="C4" s="157"/>
      <c r="D4" s="110" t="s">
        <v>3</v>
      </c>
    </row>
    <row r="5" ht="24.75" customHeight="1" spans="1:4">
      <c r="A5" s="19" t="s">
        <v>4</v>
      </c>
      <c r="B5" s="21"/>
      <c r="C5" s="19" t="s">
        <v>5</v>
      </c>
      <c r="D5" s="21"/>
    </row>
    <row r="6" ht="15.75" customHeight="1" spans="1:4">
      <c r="A6" s="22" t="s">
        <v>6</v>
      </c>
      <c r="B6" s="158" t="s">
        <v>7</v>
      </c>
      <c r="C6" s="22" t="s">
        <v>187</v>
      </c>
      <c r="D6" s="158" t="s">
        <v>7</v>
      </c>
    </row>
    <row r="7" ht="14.1" customHeight="1" spans="1:4">
      <c r="A7" s="23"/>
      <c r="B7" s="11"/>
      <c r="C7" s="23"/>
      <c r="D7" s="11"/>
    </row>
    <row r="8" ht="29.15" customHeight="1" spans="1:4">
      <c r="A8" s="159" t="s">
        <v>188</v>
      </c>
      <c r="B8" s="160">
        <v>18101559.29</v>
      </c>
      <c r="C8" s="159" t="s">
        <v>189</v>
      </c>
      <c r="D8" s="161">
        <f>D20</f>
        <v>18101559.29</v>
      </c>
    </row>
    <row r="9" ht="29.15" customHeight="1" spans="1:4">
      <c r="A9" s="162" t="s">
        <v>190</v>
      </c>
      <c r="B9" s="93">
        <v>17451559.29</v>
      </c>
      <c r="C9" s="162" t="s">
        <v>191</v>
      </c>
      <c r="D9" s="163">
        <v>9734188</v>
      </c>
    </row>
    <row r="10" ht="29.15" customHeight="1" spans="1:4">
      <c r="A10" s="162" t="s">
        <v>192</v>
      </c>
      <c r="B10" s="164">
        <v>650000</v>
      </c>
      <c r="C10" s="162" t="s">
        <v>193</v>
      </c>
      <c r="D10" s="163">
        <v>1800</v>
      </c>
    </row>
    <row r="11" ht="29.15" customHeight="1" spans="1:4">
      <c r="A11" s="162" t="s">
        <v>194</v>
      </c>
      <c r="B11" s="93"/>
      <c r="C11" s="165" t="s">
        <v>195</v>
      </c>
      <c r="D11" s="163">
        <v>1171809</v>
      </c>
    </row>
    <row r="12" ht="29.15" customHeight="1" spans="1:4">
      <c r="A12" s="165" t="s">
        <v>196</v>
      </c>
      <c r="B12" s="166"/>
      <c r="C12" s="162" t="s">
        <v>197</v>
      </c>
      <c r="D12" s="163">
        <v>936209.7</v>
      </c>
    </row>
    <row r="13" ht="29.15" customHeight="1" spans="1:4">
      <c r="A13" s="162" t="s">
        <v>190</v>
      </c>
      <c r="B13" s="160"/>
      <c r="C13" s="167" t="s">
        <v>198</v>
      </c>
      <c r="D13" s="168"/>
    </row>
    <row r="14" ht="29.15" customHeight="1" spans="1:4">
      <c r="A14" s="167" t="s">
        <v>192</v>
      </c>
      <c r="B14" s="160"/>
      <c r="C14" s="162" t="s">
        <v>199</v>
      </c>
      <c r="D14" s="163">
        <v>4691268.59</v>
      </c>
    </row>
    <row r="15" ht="29.15" customHeight="1" spans="1:4">
      <c r="A15" s="167" t="s">
        <v>194</v>
      </c>
      <c r="B15" s="166"/>
      <c r="C15" s="162" t="s">
        <v>200</v>
      </c>
      <c r="D15" s="163"/>
    </row>
    <row r="16" ht="29.15" customHeight="1" spans="1:4">
      <c r="A16" s="167"/>
      <c r="B16" s="166"/>
      <c r="C16" s="162" t="s">
        <v>201</v>
      </c>
      <c r="D16" s="163">
        <v>856284</v>
      </c>
    </row>
    <row r="17" ht="29.15" customHeight="1" spans="1:4">
      <c r="A17" s="167"/>
      <c r="B17" s="166"/>
      <c r="C17" s="165" t="s">
        <v>202</v>
      </c>
      <c r="D17" s="163">
        <v>60000</v>
      </c>
    </row>
    <row r="18" ht="29.15" customHeight="1" spans="1:4">
      <c r="A18" s="167"/>
      <c r="B18" s="166"/>
      <c r="C18" s="165" t="s">
        <v>203</v>
      </c>
      <c r="D18" s="163">
        <v>650000</v>
      </c>
    </row>
    <row r="19" ht="29.15" customHeight="1" spans="1:4">
      <c r="A19" s="169"/>
      <c r="B19" s="166"/>
      <c r="C19" s="170" t="s">
        <v>204</v>
      </c>
      <c r="D19" s="171"/>
    </row>
    <row r="20" ht="29.15" customHeight="1" spans="1:4">
      <c r="A20" s="169" t="s">
        <v>205</v>
      </c>
      <c r="B20" s="166">
        <v>18101559.29</v>
      </c>
      <c r="C20" s="172" t="s">
        <v>38</v>
      </c>
      <c r="D20" s="171">
        <f>SUM(D9:D19)</f>
        <v>18101559.29</v>
      </c>
    </row>
  </sheetData>
  <mergeCells count="8">
    <mergeCell ref="A3:D3"/>
    <mergeCell ref="A4:B4"/>
    <mergeCell ref="A5:B5"/>
    <mergeCell ref="C5:D5"/>
    <mergeCell ref="A6:A7"/>
    <mergeCell ref="B6:B7"/>
    <mergeCell ref="C6:C7"/>
    <mergeCell ref="D6:D7"/>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4"/>
  <sheetViews>
    <sheetView showZeros="0" workbookViewId="0">
      <pane ySplit="1" topLeftCell="A2" activePane="bottomLeft" state="frozen"/>
      <selection/>
      <selection pane="bottomLeft" activeCell="G4" sqref="G4"/>
    </sheetView>
  </sheetViews>
  <sheetFormatPr defaultColWidth="9.10833333333333" defaultRowHeight="14.25" customHeight="1" outlineLevelCol="6"/>
  <cols>
    <col min="1" max="1" width="20.1083333333333" customWidth="1"/>
    <col min="2" max="2" width="37.325" customWidth="1"/>
    <col min="3" max="3" width="24.225" customWidth="1"/>
    <col min="4" max="6" width="25" customWidth="1"/>
    <col min="7" max="7" width="24.225" customWidth="1"/>
  </cols>
  <sheetData>
    <row r="1" customHeight="1" spans="1:7">
      <c r="A1" s="1"/>
      <c r="B1" s="1"/>
      <c r="C1" s="1"/>
      <c r="D1" s="1"/>
      <c r="E1" s="1"/>
      <c r="F1" s="1"/>
      <c r="G1" s="1"/>
    </row>
    <row r="2" ht="11.95" customHeight="1" spans="4:7">
      <c r="D2" s="130"/>
      <c r="F2" s="58"/>
      <c r="G2" s="58" t="s">
        <v>206</v>
      </c>
    </row>
    <row r="3" ht="38.95" customHeight="1" spans="1:7">
      <c r="A3" s="3" t="s">
        <v>207</v>
      </c>
      <c r="B3" s="3"/>
      <c r="C3" s="3"/>
      <c r="D3" s="3"/>
      <c r="E3" s="3"/>
      <c r="F3" s="3"/>
      <c r="G3" s="3"/>
    </row>
    <row r="4" ht="18" customHeight="1" spans="1:7">
      <c r="A4" s="4" t="str">
        <f>'部门财务收支预算总表01-1'!A4</f>
        <v>单位名称：新平彝族傣族自治县者竜乡人民政府</v>
      </c>
      <c r="F4" s="115"/>
      <c r="G4" s="115" t="s">
        <v>3</v>
      </c>
    </row>
    <row r="5" ht="20.3" customHeight="1" spans="1:7">
      <c r="A5" s="146" t="s">
        <v>208</v>
      </c>
      <c r="B5" s="147"/>
      <c r="C5" s="148" t="s">
        <v>44</v>
      </c>
      <c r="D5" s="20" t="s">
        <v>73</v>
      </c>
      <c r="E5" s="20"/>
      <c r="F5" s="21"/>
      <c r="G5" s="148" t="s">
        <v>74</v>
      </c>
    </row>
    <row r="6" ht="20.3" customHeight="1" spans="1:7">
      <c r="A6" s="149" t="s">
        <v>64</v>
      </c>
      <c r="B6" s="150" t="s">
        <v>65</v>
      </c>
      <c r="C6" s="101"/>
      <c r="D6" s="101" t="s">
        <v>46</v>
      </c>
      <c r="E6" s="101" t="s">
        <v>209</v>
      </c>
      <c r="F6" s="101" t="s">
        <v>210</v>
      </c>
      <c r="G6" s="101"/>
    </row>
    <row r="7" ht="20" customHeight="1" spans="1:7">
      <c r="A7" s="151" t="s">
        <v>211</v>
      </c>
      <c r="B7" s="151" t="s">
        <v>212</v>
      </c>
      <c r="C7" s="151" t="s">
        <v>213</v>
      </c>
      <c r="D7" s="64"/>
      <c r="E7" s="151" t="s">
        <v>214</v>
      </c>
      <c r="F7" s="151" t="s">
        <v>215</v>
      </c>
      <c r="G7" s="151" t="s">
        <v>216</v>
      </c>
    </row>
    <row r="8" ht="18" customHeight="1" spans="1:7">
      <c r="A8" s="27" t="s">
        <v>75</v>
      </c>
      <c r="B8" s="27" t="s">
        <v>76</v>
      </c>
      <c r="C8" s="30">
        <v>9734188</v>
      </c>
      <c r="D8" s="30">
        <v>8495410</v>
      </c>
      <c r="E8" s="30">
        <v>7633410</v>
      </c>
      <c r="F8" s="30">
        <v>862000</v>
      </c>
      <c r="G8" s="30">
        <v>1238778</v>
      </c>
    </row>
    <row r="9" ht="18" customHeight="1" spans="1:7">
      <c r="A9" s="152" t="s">
        <v>77</v>
      </c>
      <c r="B9" s="152" t="s">
        <v>78</v>
      </c>
      <c r="C9" s="30">
        <v>155200</v>
      </c>
      <c r="D9" s="30"/>
      <c r="E9" s="30"/>
      <c r="F9" s="30"/>
      <c r="G9" s="30">
        <v>155200</v>
      </c>
    </row>
    <row r="10" customHeight="1" spans="1:7">
      <c r="A10" s="153" t="s">
        <v>79</v>
      </c>
      <c r="B10" s="153" t="s">
        <v>80</v>
      </c>
      <c r="C10" s="30">
        <v>20160</v>
      </c>
      <c r="D10" s="30"/>
      <c r="E10" s="30"/>
      <c r="F10" s="30"/>
      <c r="G10" s="30">
        <v>20160</v>
      </c>
    </row>
    <row r="11" customHeight="1" spans="1:7">
      <c r="A11" s="153" t="s">
        <v>81</v>
      </c>
      <c r="B11" s="153" t="s">
        <v>82</v>
      </c>
      <c r="C11" s="30">
        <v>78400</v>
      </c>
      <c r="D11" s="30"/>
      <c r="E11" s="30"/>
      <c r="F11" s="30"/>
      <c r="G11" s="30">
        <v>78400</v>
      </c>
    </row>
    <row r="12" customHeight="1" spans="1:7">
      <c r="A12" s="153" t="s">
        <v>83</v>
      </c>
      <c r="B12" s="153" t="s">
        <v>84</v>
      </c>
      <c r="C12" s="30">
        <v>56640</v>
      </c>
      <c r="D12" s="30"/>
      <c r="E12" s="30"/>
      <c r="F12" s="30"/>
      <c r="G12" s="30">
        <v>56640</v>
      </c>
    </row>
    <row r="13" customHeight="1" spans="1:7">
      <c r="A13" s="152" t="s">
        <v>85</v>
      </c>
      <c r="B13" s="152" t="s">
        <v>86</v>
      </c>
      <c r="C13" s="30">
        <v>9397668</v>
      </c>
      <c r="D13" s="30">
        <v>8495410</v>
      </c>
      <c r="E13" s="30">
        <v>7633410</v>
      </c>
      <c r="F13" s="30">
        <v>862000</v>
      </c>
      <c r="G13" s="30">
        <v>902258</v>
      </c>
    </row>
    <row r="14" customHeight="1" spans="1:7">
      <c r="A14" s="153" t="s">
        <v>87</v>
      </c>
      <c r="B14" s="153" t="s">
        <v>88</v>
      </c>
      <c r="C14" s="30">
        <v>4913253</v>
      </c>
      <c r="D14" s="30">
        <v>4010995</v>
      </c>
      <c r="E14" s="30">
        <v>3208195</v>
      </c>
      <c r="F14" s="30">
        <v>802800</v>
      </c>
      <c r="G14" s="30">
        <v>902258</v>
      </c>
    </row>
    <row r="15" customHeight="1" spans="1:7">
      <c r="A15" s="153" t="s">
        <v>89</v>
      </c>
      <c r="B15" s="153" t="s">
        <v>90</v>
      </c>
      <c r="C15" s="30">
        <v>4484415</v>
      </c>
      <c r="D15" s="30">
        <v>4484415</v>
      </c>
      <c r="E15" s="30">
        <v>4425215</v>
      </c>
      <c r="F15" s="30">
        <v>59200</v>
      </c>
      <c r="G15" s="30"/>
    </row>
    <row r="16" customHeight="1" spans="1:7">
      <c r="A16" s="152" t="s">
        <v>91</v>
      </c>
      <c r="B16" s="152" t="s">
        <v>92</v>
      </c>
      <c r="C16" s="30">
        <v>181320</v>
      </c>
      <c r="D16" s="30"/>
      <c r="E16" s="30"/>
      <c r="F16" s="30"/>
      <c r="G16" s="30">
        <v>181320</v>
      </c>
    </row>
    <row r="17" customHeight="1" spans="1:7">
      <c r="A17" s="153" t="s">
        <v>93</v>
      </c>
      <c r="B17" s="153" t="s">
        <v>94</v>
      </c>
      <c r="C17" s="30">
        <v>181320</v>
      </c>
      <c r="D17" s="30"/>
      <c r="E17" s="30"/>
      <c r="F17" s="30"/>
      <c r="G17" s="30">
        <v>181320</v>
      </c>
    </row>
    <row r="18" customHeight="1" spans="1:7">
      <c r="A18" s="27" t="s">
        <v>95</v>
      </c>
      <c r="B18" s="27" t="s">
        <v>96</v>
      </c>
      <c r="C18" s="30">
        <v>1800</v>
      </c>
      <c r="D18" s="30"/>
      <c r="E18" s="30"/>
      <c r="F18" s="30"/>
      <c r="G18" s="30">
        <v>1800</v>
      </c>
    </row>
    <row r="19" customHeight="1" spans="1:7">
      <c r="A19" s="152" t="s">
        <v>97</v>
      </c>
      <c r="B19" s="152" t="s">
        <v>98</v>
      </c>
      <c r="C19" s="30">
        <v>1800</v>
      </c>
      <c r="D19" s="30"/>
      <c r="E19" s="30"/>
      <c r="F19" s="30"/>
      <c r="G19" s="30">
        <v>1800</v>
      </c>
    </row>
    <row r="20" customHeight="1" spans="1:7">
      <c r="A20" s="153" t="s">
        <v>99</v>
      </c>
      <c r="B20" s="153" t="s">
        <v>100</v>
      </c>
      <c r="C20" s="30">
        <v>1800</v>
      </c>
      <c r="D20" s="30"/>
      <c r="E20" s="30"/>
      <c r="F20" s="30"/>
      <c r="G20" s="30">
        <v>1800</v>
      </c>
    </row>
    <row r="21" customHeight="1" spans="1:7">
      <c r="A21" s="27" t="s">
        <v>101</v>
      </c>
      <c r="B21" s="27" t="s">
        <v>102</v>
      </c>
      <c r="C21" s="30">
        <v>1171809</v>
      </c>
      <c r="D21" s="30">
        <v>1081129</v>
      </c>
      <c r="E21" s="30">
        <v>1044829</v>
      </c>
      <c r="F21" s="30">
        <v>36300</v>
      </c>
      <c r="G21" s="30">
        <v>90680</v>
      </c>
    </row>
    <row r="22" customHeight="1" spans="1:7">
      <c r="A22" s="152" t="s">
        <v>103</v>
      </c>
      <c r="B22" s="152" t="s">
        <v>104</v>
      </c>
      <c r="C22" s="30">
        <v>1081129</v>
      </c>
      <c r="D22" s="30">
        <v>1081129</v>
      </c>
      <c r="E22" s="30">
        <v>1044829</v>
      </c>
      <c r="F22" s="30">
        <v>36300</v>
      </c>
      <c r="G22" s="30"/>
    </row>
    <row r="23" customHeight="1" spans="1:7">
      <c r="A23" s="153" t="s">
        <v>105</v>
      </c>
      <c r="B23" s="153" t="s">
        <v>106</v>
      </c>
      <c r="C23" s="30">
        <v>18900</v>
      </c>
      <c r="D23" s="30">
        <v>18900</v>
      </c>
      <c r="E23" s="30"/>
      <c r="F23" s="30">
        <v>18900</v>
      </c>
      <c r="G23" s="30"/>
    </row>
    <row r="24" customHeight="1" spans="1:7">
      <c r="A24" s="153" t="s">
        <v>107</v>
      </c>
      <c r="B24" s="153" t="s">
        <v>108</v>
      </c>
      <c r="C24" s="30">
        <v>17400</v>
      </c>
      <c r="D24" s="30">
        <v>17400</v>
      </c>
      <c r="E24" s="30"/>
      <c r="F24" s="30">
        <v>17400</v>
      </c>
      <c r="G24" s="30"/>
    </row>
    <row r="25" customHeight="1" spans="1:7">
      <c r="A25" s="153" t="s">
        <v>109</v>
      </c>
      <c r="B25" s="153" t="s">
        <v>110</v>
      </c>
      <c r="C25" s="30">
        <v>1044829</v>
      </c>
      <c r="D25" s="30">
        <v>1044829</v>
      </c>
      <c r="E25" s="30">
        <v>1044829</v>
      </c>
      <c r="F25" s="30"/>
      <c r="G25" s="30"/>
    </row>
    <row r="26" customHeight="1" spans="1:7">
      <c r="A26" s="152" t="s">
        <v>111</v>
      </c>
      <c r="B26" s="152" t="s">
        <v>112</v>
      </c>
      <c r="C26" s="30">
        <v>40680</v>
      </c>
      <c r="D26" s="30"/>
      <c r="E26" s="30"/>
      <c r="F26" s="30"/>
      <c r="G26" s="30">
        <v>40680</v>
      </c>
    </row>
    <row r="27" customHeight="1" spans="1:7">
      <c r="A27" s="153" t="s">
        <v>113</v>
      </c>
      <c r="B27" s="153" t="s">
        <v>114</v>
      </c>
      <c r="C27" s="30">
        <v>40680</v>
      </c>
      <c r="D27" s="30"/>
      <c r="E27" s="30"/>
      <c r="F27" s="30"/>
      <c r="G27" s="30">
        <v>40680</v>
      </c>
    </row>
    <row r="28" customHeight="1" spans="1:7">
      <c r="A28" s="152" t="s">
        <v>115</v>
      </c>
      <c r="B28" s="152" t="s">
        <v>116</v>
      </c>
      <c r="C28" s="30">
        <v>10000</v>
      </c>
      <c r="D28" s="30"/>
      <c r="E28" s="30"/>
      <c r="F28" s="30"/>
      <c r="G28" s="30">
        <v>10000</v>
      </c>
    </row>
    <row r="29" customHeight="1" spans="1:7">
      <c r="A29" s="153" t="s">
        <v>117</v>
      </c>
      <c r="B29" s="153" t="s">
        <v>118</v>
      </c>
      <c r="C29" s="30">
        <v>10000</v>
      </c>
      <c r="D29" s="30"/>
      <c r="E29" s="30"/>
      <c r="F29" s="30"/>
      <c r="G29" s="30">
        <v>10000</v>
      </c>
    </row>
    <row r="30" customHeight="1" spans="1:7">
      <c r="A30" s="152" t="s">
        <v>119</v>
      </c>
      <c r="B30" s="152" t="s">
        <v>120</v>
      </c>
      <c r="C30" s="30">
        <v>30000</v>
      </c>
      <c r="D30" s="30"/>
      <c r="E30" s="30"/>
      <c r="F30" s="30"/>
      <c r="G30" s="30">
        <v>30000</v>
      </c>
    </row>
    <row r="31" customHeight="1" spans="1:7">
      <c r="A31" s="153" t="s">
        <v>121</v>
      </c>
      <c r="B31" s="153" t="s">
        <v>122</v>
      </c>
      <c r="C31" s="30">
        <v>7000</v>
      </c>
      <c r="D31" s="30"/>
      <c r="E31" s="30"/>
      <c r="F31" s="30"/>
      <c r="G31" s="30">
        <v>7000</v>
      </c>
    </row>
    <row r="32" customHeight="1" spans="1:7">
      <c r="A32" s="153" t="s">
        <v>123</v>
      </c>
      <c r="B32" s="153" t="s">
        <v>124</v>
      </c>
      <c r="C32" s="30">
        <v>15000</v>
      </c>
      <c r="D32" s="30"/>
      <c r="E32" s="30"/>
      <c r="F32" s="30"/>
      <c r="G32" s="30">
        <v>15000</v>
      </c>
    </row>
    <row r="33" customHeight="1" spans="1:7">
      <c r="A33" s="153" t="s">
        <v>125</v>
      </c>
      <c r="B33" s="153" t="s">
        <v>126</v>
      </c>
      <c r="C33" s="30">
        <v>8000</v>
      </c>
      <c r="D33" s="30"/>
      <c r="E33" s="30"/>
      <c r="F33" s="30"/>
      <c r="G33" s="30">
        <v>8000</v>
      </c>
    </row>
    <row r="34" customHeight="1" spans="1:7">
      <c r="A34" s="152" t="s">
        <v>131</v>
      </c>
      <c r="B34" s="152" t="s">
        <v>132</v>
      </c>
      <c r="C34" s="30">
        <v>10000</v>
      </c>
      <c r="D34" s="30"/>
      <c r="E34" s="30"/>
      <c r="F34" s="30"/>
      <c r="G34" s="30">
        <v>10000</v>
      </c>
    </row>
    <row r="35" customHeight="1" spans="1:7">
      <c r="A35" s="153">
        <v>2082804</v>
      </c>
      <c r="B35" s="153" t="s">
        <v>134</v>
      </c>
      <c r="C35" s="30">
        <v>10000</v>
      </c>
      <c r="D35" s="30"/>
      <c r="E35" s="30"/>
      <c r="F35" s="30"/>
      <c r="G35" s="30">
        <v>10000</v>
      </c>
    </row>
    <row r="36" customHeight="1" spans="1:7">
      <c r="A36" s="27" t="s">
        <v>135</v>
      </c>
      <c r="B36" s="27" t="s">
        <v>136</v>
      </c>
      <c r="C36" s="30">
        <v>936209.7</v>
      </c>
      <c r="D36" s="30">
        <v>936209.7</v>
      </c>
      <c r="E36" s="30">
        <v>936209.7</v>
      </c>
      <c r="F36" s="30"/>
      <c r="G36" s="30"/>
    </row>
    <row r="37" customHeight="1" spans="1:7">
      <c r="A37" s="152" t="s">
        <v>137</v>
      </c>
      <c r="B37" s="152" t="s">
        <v>138</v>
      </c>
      <c r="C37" s="30">
        <v>936209.7</v>
      </c>
      <c r="D37" s="30">
        <v>936209.7</v>
      </c>
      <c r="E37" s="30">
        <v>936209.7</v>
      </c>
      <c r="F37" s="30"/>
      <c r="G37" s="30"/>
    </row>
    <row r="38" customHeight="1" spans="1:7">
      <c r="A38" s="153" t="s">
        <v>139</v>
      </c>
      <c r="B38" s="153" t="s">
        <v>140</v>
      </c>
      <c r="C38" s="30">
        <v>210060</v>
      </c>
      <c r="D38" s="30">
        <v>210060</v>
      </c>
      <c r="E38" s="30">
        <v>210060</v>
      </c>
      <c r="F38" s="30"/>
      <c r="G38" s="30"/>
    </row>
    <row r="39" customHeight="1" spans="1:7">
      <c r="A39" s="153" t="s">
        <v>141</v>
      </c>
      <c r="B39" s="153" t="s">
        <v>142</v>
      </c>
      <c r="C39" s="30">
        <v>358586</v>
      </c>
      <c r="D39" s="30">
        <v>358586</v>
      </c>
      <c r="E39" s="30">
        <v>358586</v>
      </c>
      <c r="F39" s="30"/>
      <c r="G39" s="30"/>
    </row>
    <row r="40" customHeight="1" spans="1:7">
      <c r="A40" s="153" t="s">
        <v>143</v>
      </c>
      <c r="B40" s="153" t="s">
        <v>144</v>
      </c>
      <c r="C40" s="30">
        <v>328382</v>
      </c>
      <c r="D40" s="30">
        <v>328382</v>
      </c>
      <c r="E40" s="30">
        <v>328382</v>
      </c>
      <c r="F40" s="30"/>
      <c r="G40" s="30"/>
    </row>
    <row r="41" customHeight="1" spans="1:7">
      <c r="A41" s="153" t="s">
        <v>145</v>
      </c>
      <c r="B41" s="153" t="s">
        <v>146</v>
      </c>
      <c r="C41" s="30">
        <v>39181.7</v>
      </c>
      <c r="D41" s="30">
        <v>39181.7</v>
      </c>
      <c r="E41" s="30">
        <v>39181.7</v>
      </c>
      <c r="F41" s="30"/>
      <c r="G41" s="30"/>
    </row>
    <row r="42" customHeight="1" spans="1:7">
      <c r="A42" s="27" t="s">
        <v>156</v>
      </c>
      <c r="B42" s="27" t="s">
        <v>157</v>
      </c>
      <c r="C42" s="30">
        <v>4591268.59</v>
      </c>
      <c r="D42" s="30"/>
      <c r="E42" s="30"/>
      <c r="F42" s="30"/>
      <c r="G42" s="30">
        <v>4591268.59</v>
      </c>
    </row>
    <row r="43" customHeight="1" spans="1:7">
      <c r="A43" s="152" t="s">
        <v>162</v>
      </c>
      <c r="B43" s="152" t="s">
        <v>163</v>
      </c>
      <c r="C43" s="30">
        <v>9000</v>
      </c>
      <c r="D43" s="30"/>
      <c r="E43" s="30"/>
      <c r="F43" s="30"/>
      <c r="G43" s="30">
        <v>9000</v>
      </c>
    </row>
    <row r="44" customHeight="1" spans="1:7">
      <c r="A44" s="153" t="s">
        <v>164</v>
      </c>
      <c r="B44" s="153" t="s">
        <v>165</v>
      </c>
      <c r="C44" s="30">
        <v>9000</v>
      </c>
      <c r="D44" s="30"/>
      <c r="E44" s="30"/>
      <c r="F44" s="30"/>
      <c r="G44" s="30">
        <v>9000</v>
      </c>
    </row>
    <row r="45" customHeight="1" spans="1:7">
      <c r="A45" s="152" t="s">
        <v>166</v>
      </c>
      <c r="B45" s="152" t="s">
        <v>167</v>
      </c>
      <c r="C45" s="30">
        <v>4582268.59</v>
      </c>
      <c r="D45" s="30"/>
      <c r="E45" s="30"/>
      <c r="F45" s="30"/>
      <c r="G45" s="30">
        <v>4582268.59</v>
      </c>
    </row>
    <row r="46" customHeight="1" spans="1:7">
      <c r="A46" s="153" t="s">
        <v>168</v>
      </c>
      <c r="B46" s="153" t="s">
        <v>169</v>
      </c>
      <c r="C46" s="30">
        <v>225400</v>
      </c>
      <c r="D46" s="30"/>
      <c r="E46" s="30"/>
      <c r="F46" s="30"/>
      <c r="G46" s="30">
        <v>225400</v>
      </c>
    </row>
    <row r="47" customHeight="1" spans="1:7">
      <c r="A47" s="153" t="s">
        <v>170</v>
      </c>
      <c r="B47" s="153" t="s">
        <v>171</v>
      </c>
      <c r="C47" s="30">
        <v>4456868.59</v>
      </c>
      <c r="D47" s="30"/>
      <c r="E47" s="30"/>
      <c r="F47" s="30"/>
      <c r="G47" s="30">
        <v>4456868.59</v>
      </c>
    </row>
    <row r="48" customHeight="1" spans="1:7">
      <c r="A48" s="27" t="s">
        <v>172</v>
      </c>
      <c r="B48" s="27" t="s">
        <v>173</v>
      </c>
      <c r="C48" s="30">
        <v>856284</v>
      </c>
      <c r="D48" s="30">
        <v>856284</v>
      </c>
      <c r="E48" s="30">
        <v>856284</v>
      </c>
      <c r="F48" s="30"/>
      <c r="G48" s="30"/>
    </row>
    <row r="49" customHeight="1" spans="1:7">
      <c r="A49" s="152" t="s">
        <v>174</v>
      </c>
      <c r="B49" s="152" t="s">
        <v>175</v>
      </c>
      <c r="C49" s="30">
        <v>856284</v>
      </c>
      <c r="D49" s="30">
        <v>856284</v>
      </c>
      <c r="E49" s="30">
        <v>856284</v>
      </c>
      <c r="F49" s="30"/>
      <c r="G49" s="30"/>
    </row>
    <row r="50" customHeight="1" spans="1:7">
      <c r="A50" s="153" t="s">
        <v>176</v>
      </c>
      <c r="B50" s="153" t="s">
        <v>177</v>
      </c>
      <c r="C50" s="30">
        <v>856284</v>
      </c>
      <c r="D50" s="30">
        <v>856284</v>
      </c>
      <c r="E50" s="30">
        <v>856284</v>
      </c>
      <c r="F50" s="30"/>
      <c r="G50" s="30"/>
    </row>
    <row r="51" customHeight="1" spans="1:7">
      <c r="A51" s="27">
        <v>224</v>
      </c>
      <c r="B51" s="153" t="s">
        <v>178</v>
      </c>
      <c r="C51" s="30">
        <v>60000</v>
      </c>
      <c r="D51" s="30"/>
      <c r="E51" s="30"/>
      <c r="F51" s="30"/>
      <c r="G51" s="30">
        <v>60000</v>
      </c>
    </row>
    <row r="52" customHeight="1" spans="1:7">
      <c r="A52" s="152">
        <v>22407</v>
      </c>
      <c r="B52" s="153" t="s">
        <v>179</v>
      </c>
      <c r="C52" s="30">
        <v>60000</v>
      </c>
      <c r="D52" s="30"/>
      <c r="E52" s="30"/>
      <c r="F52" s="30"/>
      <c r="G52" s="30">
        <v>60000</v>
      </c>
    </row>
    <row r="53" customHeight="1" spans="1:7">
      <c r="A53" s="153">
        <v>2240703</v>
      </c>
      <c r="B53" s="153" t="s">
        <v>180</v>
      </c>
      <c r="C53" s="30">
        <v>60000</v>
      </c>
      <c r="D53" s="30"/>
      <c r="E53" s="30"/>
      <c r="F53" s="30"/>
      <c r="G53" s="30">
        <v>60000</v>
      </c>
    </row>
    <row r="54" customHeight="1" spans="1:7">
      <c r="A54" s="154" t="s">
        <v>184</v>
      </c>
      <c r="B54" s="154"/>
      <c r="C54" s="155">
        <f>D54+G54</f>
        <v>17451559.29</v>
      </c>
      <c r="D54" s="155">
        <v>11369032.7</v>
      </c>
      <c r="E54" s="155">
        <v>10470732.7</v>
      </c>
      <c r="F54" s="155">
        <v>898300</v>
      </c>
      <c r="G54" s="155">
        <v>6082526.59</v>
      </c>
    </row>
  </sheetData>
  <mergeCells count="7">
    <mergeCell ref="A3:G3"/>
    <mergeCell ref="A4:E4"/>
    <mergeCell ref="A5:B5"/>
    <mergeCell ref="D5:F5"/>
    <mergeCell ref="A54:B54"/>
    <mergeCell ref="C5:C6"/>
    <mergeCell ref="G5:G6"/>
  </mergeCells>
  <pageMargins left="0.75" right="0.75" top="1" bottom="1" header="0.5" footer="0.5"/>
  <pageSetup paperSize="9" scale="48"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F4" sqref="F4"/>
    </sheetView>
  </sheetViews>
  <sheetFormatPr defaultColWidth="9.10833333333333" defaultRowHeight="14.25" customHeight="1" outlineLevelRow="7" outlineLevelCol="5"/>
  <cols>
    <col min="1" max="1" width="27.4416666666667" customWidth="1"/>
    <col min="2" max="6" width="31.225" customWidth="1"/>
  </cols>
  <sheetData>
    <row r="1" customHeight="1" spans="1:6">
      <c r="A1" s="1"/>
      <c r="B1" s="1"/>
      <c r="C1" s="1"/>
      <c r="D1" s="1"/>
      <c r="E1" s="1"/>
      <c r="F1" s="1"/>
    </row>
    <row r="2" ht="11.95" customHeight="1" spans="1:6">
      <c r="A2" s="142"/>
      <c r="B2" s="142"/>
      <c r="C2" s="72"/>
      <c r="F2" s="62" t="s">
        <v>217</v>
      </c>
    </row>
    <row r="3" ht="25.55" customHeight="1" spans="1:6">
      <c r="A3" s="143" t="s">
        <v>218</v>
      </c>
      <c r="B3" s="143"/>
      <c r="C3" s="143"/>
      <c r="D3" s="143"/>
      <c r="E3" s="143"/>
      <c r="F3" s="143"/>
    </row>
    <row r="4" ht="15.75" customHeight="1" spans="1:6">
      <c r="A4" s="4" t="str">
        <f>'部门财务收支预算总表01-1'!A4</f>
        <v>单位名称：新平彝族傣族自治县者竜乡人民政府</v>
      </c>
      <c r="B4" s="142"/>
      <c r="C4" s="72"/>
      <c r="F4" s="62" t="s">
        <v>3</v>
      </c>
    </row>
    <row r="5" ht="19.5" customHeight="1" spans="1:6">
      <c r="A5" s="7" t="s">
        <v>219</v>
      </c>
      <c r="B5" s="22" t="s">
        <v>220</v>
      </c>
      <c r="C5" s="19" t="s">
        <v>221</v>
      </c>
      <c r="D5" s="20"/>
      <c r="E5" s="21"/>
      <c r="F5" s="22" t="s">
        <v>222</v>
      </c>
    </row>
    <row r="6" ht="19.5" customHeight="1" spans="1:6">
      <c r="A6" s="11"/>
      <c r="B6" s="23"/>
      <c r="C6" s="64" t="s">
        <v>46</v>
      </c>
      <c r="D6" s="64" t="s">
        <v>223</v>
      </c>
      <c r="E6" s="64" t="s">
        <v>224</v>
      </c>
      <c r="F6" s="23"/>
    </row>
    <row r="7" ht="18.85" customHeight="1" spans="1:6">
      <c r="A7" s="144">
        <v>1</v>
      </c>
      <c r="B7" s="144">
        <v>2</v>
      </c>
      <c r="C7" s="145">
        <v>3</v>
      </c>
      <c r="D7" s="144">
        <v>4</v>
      </c>
      <c r="E7" s="144">
        <v>5</v>
      </c>
      <c r="F7" s="144">
        <v>6</v>
      </c>
    </row>
    <row r="8" ht="18.85" customHeight="1" spans="1:6">
      <c r="A8" s="30">
        <v>284000</v>
      </c>
      <c r="B8" s="30"/>
      <c r="C8" s="30">
        <v>264000</v>
      </c>
      <c r="D8" s="30"/>
      <c r="E8" s="30">
        <v>264000</v>
      </c>
      <c r="F8" s="30">
        <v>20000</v>
      </c>
    </row>
  </sheetData>
  <mergeCells count="6">
    <mergeCell ref="A3:F3"/>
    <mergeCell ref="A4:D4"/>
    <mergeCell ref="C5:E5"/>
    <mergeCell ref="A5:A6"/>
    <mergeCell ref="B5:B6"/>
    <mergeCell ref="F5:F6"/>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8"/>
  <sheetViews>
    <sheetView showZeros="0" topLeftCell="H1" workbookViewId="0">
      <pane ySplit="1" topLeftCell="A2" activePane="bottomLeft" state="frozen"/>
      <selection/>
      <selection pane="bottomLeft" activeCell="V17" sqref="V17"/>
    </sheetView>
  </sheetViews>
  <sheetFormatPr defaultColWidth="9.10833333333333" defaultRowHeight="14.25" customHeight="1"/>
  <cols>
    <col min="1" max="1" width="45.0916666666667" customWidth="1"/>
    <col min="2" max="2" width="25.4583333333333" customWidth="1"/>
    <col min="3" max="3" width="47.7416666666667" customWidth="1"/>
    <col min="4" max="4" width="18.2666666666667" customWidth="1"/>
    <col min="5" max="5" width="34.675" customWidth="1"/>
    <col min="6" max="6" width="14.775" customWidth="1"/>
    <col min="7" max="7" width="31.2833333333333" customWidth="1"/>
    <col min="8" max="8" width="19.7166666666667" customWidth="1"/>
    <col min="9" max="9" width="17.1333333333333" customWidth="1"/>
    <col min="10" max="10" width="15.325" customWidth="1"/>
    <col min="11" max="11" width="11.8833333333333" customWidth="1"/>
    <col min="12" max="12" width="20.1166666666667" customWidth="1"/>
    <col min="13" max="13" width="11.4833333333333" customWidth="1"/>
    <col min="14" max="15" width="14.775" customWidth="1"/>
    <col min="16" max="16" width="10.75" customWidth="1"/>
    <col min="17" max="17" width="10.7" customWidth="1"/>
    <col min="18" max="21" width="15" customWidth="1"/>
    <col min="22" max="22" width="21.3916666666667" customWidth="1"/>
    <col min="23" max="23" width="15.008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6" customHeight="1" spans="4:23">
      <c r="D2" s="2"/>
      <c r="E2" s="2"/>
      <c r="F2" s="2"/>
      <c r="G2" s="2"/>
      <c r="U2" s="130"/>
      <c r="W2" s="58" t="s">
        <v>225</v>
      </c>
    </row>
    <row r="3" ht="27.85" customHeight="1" spans="1:23">
      <c r="A3" s="25" t="s">
        <v>226</v>
      </c>
      <c r="B3" s="25"/>
      <c r="C3" s="25"/>
      <c r="D3" s="25"/>
      <c r="E3" s="25"/>
      <c r="F3" s="25"/>
      <c r="G3" s="25"/>
      <c r="H3" s="25"/>
      <c r="I3" s="25"/>
      <c r="J3" s="25"/>
      <c r="K3" s="25"/>
      <c r="L3" s="25"/>
      <c r="M3" s="25"/>
      <c r="N3" s="25"/>
      <c r="O3" s="25"/>
      <c r="P3" s="25"/>
      <c r="Q3" s="25"/>
      <c r="R3" s="25"/>
      <c r="S3" s="25"/>
      <c r="T3" s="25"/>
      <c r="U3" s="25"/>
      <c r="V3" s="25"/>
      <c r="W3" s="25"/>
    </row>
    <row r="4" ht="13.6" customHeight="1" spans="1:23">
      <c r="A4" s="4" t="str">
        <f>'部门财务收支预算总表01-1'!A4</f>
        <v>单位名称：新平彝族傣族自治县者竜乡人民政府</v>
      </c>
      <c r="B4" s="5"/>
      <c r="C4" s="5"/>
      <c r="D4" s="5"/>
      <c r="E4" s="5"/>
      <c r="F4" s="5"/>
      <c r="G4" s="5"/>
      <c r="H4" s="17"/>
      <c r="I4" s="17"/>
      <c r="J4" s="17"/>
      <c r="K4" s="17"/>
      <c r="L4" s="17"/>
      <c r="M4" s="17"/>
      <c r="N4" s="17"/>
      <c r="O4" s="17"/>
      <c r="P4" s="17"/>
      <c r="Q4" s="17"/>
      <c r="U4" s="130"/>
      <c r="W4" s="115" t="s">
        <v>3</v>
      </c>
    </row>
    <row r="5" ht="21.8" customHeight="1" spans="1:23">
      <c r="A5" s="6" t="s">
        <v>227</v>
      </c>
      <c r="B5" s="6" t="s">
        <v>228</v>
      </c>
      <c r="C5" s="6" t="s">
        <v>229</v>
      </c>
      <c r="D5" s="7" t="s">
        <v>230</v>
      </c>
      <c r="E5" s="7" t="s">
        <v>231</v>
      </c>
      <c r="F5" s="7" t="s">
        <v>232</v>
      </c>
      <c r="G5" s="7" t="s">
        <v>233</v>
      </c>
      <c r="H5" s="64" t="s">
        <v>234</v>
      </c>
      <c r="I5" s="64"/>
      <c r="J5" s="64"/>
      <c r="K5" s="64"/>
      <c r="L5" s="128"/>
      <c r="M5" s="128"/>
      <c r="N5" s="128"/>
      <c r="O5" s="128"/>
      <c r="P5" s="128"/>
      <c r="Q5" s="49"/>
      <c r="R5" s="64"/>
      <c r="S5" s="64"/>
      <c r="T5" s="64"/>
      <c r="U5" s="64"/>
      <c r="V5" s="64"/>
      <c r="W5" s="64"/>
    </row>
    <row r="6" ht="21.8" customHeight="1" spans="1:23">
      <c r="A6" s="8"/>
      <c r="B6" s="8"/>
      <c r="C6" s="8"/>
      <c r="D6" s="9"/>
      <c r="E6" s="9"/>
      <c r="F6" s="9"/>
      <c r="G6" s="9"/>
      <c r="H6" s="64" t="s">
        <v>44</v>
      </c>
      <c r="I6" s="49" t="s">
        <v>47</v>
      </c>
      <c r="J6" s="49"/>
      <c r="K6" s="49"/>
      <c r="L6" s="128"/>
      <c r="M6" s="128"/>
      <c r="N6" s="128" t="s">
        <v>235</v>
      </c>
      <c r="O6" s="128"/>
      <c r="P6" s="128"/>
      <c r="Q6" s="49" t="s">
        <v>50</v>
      </c>
      <c r="R6" s="64" t="s">
        <v>67</v>
      </c>
      <c r="S6" s="49"/>
      <c r="T6" s="49"/>
      <c r="U6" s="49"/>
      <c r="V6" s="49"/>
      <c r="W6" s="49"/>
    </row>
    <row r="7" ht="15.05" customHeight="1" spans="1:23">
      <c r="A7" s="10"/>
      <c r="B7" s="10"/>
      <c r="C7" s="10"/>
      <c r="D7" s="11"/>
      <c r="E7" s="11"/>
      <c r="F7" s="11"/>
      <c r="G7" s="11"/>
      <c r="H7" s="64"/>
      <c r="I7" s="49" t="s">
        <v>236</v>
      </c>
      <c r="J7" s="49" t="s">
        <v>237</v>
      </c>
      <c r="K7" s="49" t="s">
        <v>238</v>
      </c>
      <c r="L7" s="141" t="s">
        <v>239</v>
      </c>
      <c r="M7" s="141" t="s">
        <v>240</v>
      </c>
      <c r="N7" s="141" t="s">
        <v>47</v>
      </c>
      <c r="O7" s="141" t="s">
        <v>48</v>
      </c>
      <c r="P7" s="141" t="s">
        <v>49</v>
      </c>
      <c r="Q7" s="49"/>
      <c r="R7" s="49" t="s">
        <v>46</v>
      </c>
      <c r="S7" s="49" t="s">
        <v>57</v>
      </c>
      <c r="T7" s="49" t="s">
        <v>241</v>
      </c>
      <c r="U7" s="49" t="s">
        <v>53</v>
      </c>
      <c r="V7" s="49" t="s">
        <v>54</v>
      </c>
      <c r="W7" s="49" t="s">
        <v>55</v>
      </c>
    </row>
    <row r="8" ht="27.85" customHeight="1" spans="1:23">
      <c r="A8" s="10"/>
      <c r="B8" s="10"/>
      <c r="C8" s="10"/>
      <c r="D8" s="11"/>
      <c r="E8" s="11"/>
      <c r="F8" s="11"/>
      <c r="G8" s="11"/>
      <c r="H8" s="64"/>
      <c r="I8" s="49"/>
      <c r="J8" s="49"/>
      <c r="K8" s="49"/>
      <c r="L8" s="141"/>
      <c r="M8" s="141"/>
      <c r="N8" s="141"/>
      <c r="O8" s="141"/>
      <c r="P8" s="141"/>
      <c r="Q8" s="49"/>
      <c r="R8" s="49"/>
      <c r="S8" s="49"/>
      <c r="T8" s="49"/>
      <c r="U8" s="49"/>
      <c r="V8" s="49"/>
      <c r="W8" s="49"/>
    </row>
    <row r="9" ht="15.05" customHeight="1" spans="1:23">
      <c r="A9" s="139">
        <v>1</v>
      </c>
      <c r="B9" s="139">
        <v>2</v>
      </c>
      <c r="C9" s="139">
        <v>3</v>
      </c>
      <c r="D9" s="139">
        <v>4</v>
      </c>
      <c r="E9" s="139">
        <v>5</v>
      </c>
      <c r="F9" s="139">
        <v>6</v>
      </c>
      <c r="G9" s="139">
        <v>7</v>
      </c>
      <c r="H9" s="139">
        <v>8</v>
      </c>
      <c r="I9" s="139">
        <v>9</v>
      </c>
      <c r="J9" s="139">
        <v>10</v>
      </c>
      <c r="K9" s="139">
        <v>11</v>
      </c>
      <c r="L9" s="139">
        <v>12</v>
      </c>
      <c r="M9" s="139">
        <v>13</v>
      </c>
      <c r="N9" s="139">
        <v>14</v>
      </c>
      <c r="O9" s="139">
        <v>15</v>
      </c>
      <c r="P9" s="139">
        <v>16</v>
      </c>
      <c r="Q9" s="139">
        <v>17</v>
      </c>
      <c r="R9" s="139">
        <v>18</v>
      </c>
      <c r="S9" s="139">
        <v>19</v>
      </c>
      <c r="T9" s="139">
        <v>20</v>
      </c>
      <c r="U9" s="139">
        <v>21</v>
      </c>
      <c r="V9" s="139">
        <v>22</v>
      </c>
      <c r="W9" s="139">
        <v>23</v>
      </c>
    </row>
    <row r="10" spans="1:23">
      <c r="A10" s="13" t="s">
        <v>59</v>
      </c>
      <c r="B10" s="13"/>
      <c r="C10" s="14"/>
      <c r="D10" s="13"/>
      <c r="E10" s="13"/>
      <c r="F10" s="13"/>
      <c r="G10" s="13"/>
      <c r="H10" s="30">
        <v>11369032.7</v>
      </c>
      <c r="I10" s="30">
        <v>11369032.7</v>
      </c>
      <c r="J10" s="30"/>
      <c r="K10" s="30"/>
      <c r="L10" s="30">
        <v>11369032.7</v>
      </c>
      <c r="M10" s="30"/>
      <c r="N10" s="30"/>
      <c r="O10" s="30"/>
      <c r="P10" s="30"/>
      <c r="Q10" s="30"/>
      <c r="R10" s="30"/>
      <c r="S10" s="30"/>
      <c r="T10" s="30"/>
      <c r="U10" s="30"/>
      <c r="V10" s="30"/>
      <c r="W10" s="30"/>
    </row>
    <row r="11" spans="1:23">
      <c r="A11" s="140" t="s">
        <v>61</v>
      </c>
      <c r="B11" s="13" t="s">
        <v>242</v>
      </c>
      <c r="C11" s="14" t="s">
        <v>243</v>
      </c>
      <c r="D11" s="13" t="s">
        <v>87</v>
      </c>
      <c r="E11" s="13" t="s">
        <v>88</v>
      </c>
      <c r="F11" s="13" t="s">
        <v>244</v>
      </c>
      <c r="G11" s="13" t="s">
        <v>245</v>
      </c>
      <c r="H11" s="30">
        <v>893280</v>
      </c>
      <c r="I11" s="30">
        <v>893280</v>
      </c>
      <c r="J11" s="30"/>
      <c r="K11" s="30"/>
      <c r="L11" s="30">
        <v>893280</v>
      </c>
      <c r="M11" s="30"/>
      <c r="N11" s="30"/>
      <c r="O11" s="30"/>
      <c r="P11" s="103"/>
      <c r="Q11" s="30"/>
      <c r="R11" s="30"/>
      <c r="S11" s="30"/>
      <c r="T11" s="30"/>
      <c r="U11" s="30"/>
      <c r="V11" s="30"/>
      <c r="W11" s="30"/>
    </row>
    <row r="12" spans="1:23">
      <c r="A12" s="140" t="s">
        <v>61</v>
      </c>
      <c r="B12" s="13" t="s">
        <v>242</v>
      </c>
      <c r="C12" s="14" t="s">
        <v>243</v>
      </c>
      <c r="D12" s="13" t="s">
        <v>87</v>
      </c>
      <c r="E12" s="13" t="s">
        <v>88</v>
      </c>
      <c r="F12" s="13" t="s">
        <v>246</v>
      </c>
      <c r="G12" s="13" t="s">
        <v>247</v>
      </c>
      <c r="H12" s="30">
        <v>132000</v>
      </c>
      <c r="I12" s="30">
        <v>132000</v>
      </c>
      <c r="J12" s="30"/>
      <c r="K12" s="30"/>
      <c r="L12" s="30">
        <v>132000</v>
      </c>
      <c r="M12" s="30"/>
      <c r="N12" s="30"/>
      <c r="O12" s="30"/>
      <c r="P12" s="103"/>
      <c r="Q12" s="30"/>
      <c r="R12" s="30"/>
      <c r="S12" s="30"/>
      <c r="T12" s="30"/>
      <c r="U12" s="30"/>
      <c r="V12" s="30"/>
      <c r="W12" s="30"/>
    </row>
    <row r="13" spans="1:23">
      <c r="A13" s="140" t="s">
        <v>61</v>
      </c>
      <c r="B13" s="13" t="s">
        <v>242</v>
      </c>
      <c r="C13" s="14" t="s">
        <v>243</v>
      </c>
      <c r="D13" s="13" t="s">
        <v>87</v>
      </c>
      <c r="E13" s="13" t="s">
        <v>88</v>
      </c>
      <c r="F13" s="13" t="s">
        <v>246</v>
      </c>
      <c r="G13" s="13" t="s">
        <v>247</v>
      </c>
      <c r="H13" s="30">
        <v>1288872</v>
      </c>
      <c r="I13" s="30">
        <v>1288872</v>
      </c>
      <c r="J13" s="30"/>
      <c r="K13" s="30"/>
      <c r="L13" s="30">
        <v>1288872</v>
      </c>
      <c r="M13" s="30"/>
      <c r="N13" s="30"/>
      <c r="O13" s="30"/>
      <c r="P13" s="103"/>
      <c r="Q13" s="30"/>
      <c r="R13" s="30"/>
      <c r="S13" s="30"/>
      <c r="T13" s="30"/>
      <c r="U13" s="30"/>
      <c r="V13" s="30"/>
      <c r="W13" s="30"/>
    </row>
    <row r="14" spans="1:23">
      <c r="A14" s="140" t="s">
        <v>61</v>
      </c>
      <c r="B14" s="13" t="s">
        <v>248</v>
      </c>
      <c r="C14" s="14" t="s">
        <v>249</v>
      </c>
      <c r="D14" s="13" t="s">
        <v>89</v>
      </c>
      <c r="E14" s="13" t="s">
        <v>90</v>
      </c>
      <c r="F14" s="13" t="s">
        <v>244</v>
      </c>
      <c r="G14" s="13" t="s">
        <v>245</v>
      </c>
      <c r="H14" s="30">
        <v>1602456</v>
      </c>
      <c r="I14" s="30">
        <v>1602456</v>
      </c>
      <c r="J14" s="30"/>
      <c r="K14" s="30"/>
      <c r="L14" s="30">
        <v>1602456</v>
      </c>
      <c r="M14" s="30"/>
      <c r="N14" s="30"/>
      <c r="O14" s="30"/>
      <c r="P14" s="103"/>
      <c r="Q14" s="30"/>
      <c r="R14" s="30"/>
      <c r="S14" s="30"/>
      <c r="T14" s="30"/>
      <c r="U14" s="30"/>
      <c r="V14" s="30"/>
      <c r="W14" s="30"/>
    </row>
    <row r="15" spans="1:23">
      <c r="A15" s="140" t="s">
        <v>61</v>
      </c>
      <c r="B15" s="13" t="s">
        <v>248</v>
      </c>
      <c r="C15" s="14" t="s">
        <v>249</v>
      </c>
      <c r="D15" s="13" t="s">
        <v>89</v>
      </c>
      <c r="E15" s="13" t="s">
        <v>90</v>
      </c>
      <c r="F15" s="13" t="s">
        <v>246</v>
      </c>
      <c r="G15" s="13" t="s">
        <v>247</v>
      </c>
      <c r="H15" s="30">
        <v>222000</v>
      </c>
      <c r="I15" s="30">
        <v>222000</v>
      </c>
      <c r="J15" s="30"/>
      <c r="K15" s="30"/>
      <c r="L15" s="30">
        <v>222000</v>
      </c>
      <c r="M15" s="30"/>
      <c r="N15" s="30"/>
      <c r="O15" s="30"/>
      <c r="P15" s="103"/>
      <c r="Q15" s="30"/>
      <c r="R15" s="30"/>
      <c r="S15" s="30"/>
      <c r="T15" s="30"/>
      <c r="U15" s="30"/>
      <c r="V15" s="30"/>
      <c r="W15" s="30"/>
    </row>
    <row r="16" spans="1:23">
      <c r="A16" s="140" t="s">
        <v>61</v>
      </c>
      <c r="B16" s="13" t="s">
        <v>248</v>
      </c>
      <c r="C16" s="14" t="s">
        <v>249</v>
      </c>
      <c r="D16" s="13" t="s">
        <v>89</v>
      </c>
      <c r="E16" s="13" t="s">
        <v>90</v>
      </c>
      <c r="F16" s="13" t="s">
        <v>246</v>
      </c>
      <c r="G16" s="13" t="s">
        <v>247</v>
      </c>
      <c r="H16" s="30">
        <v>213780</v>
      </c>
      <c r="I16" s="30">
        <v>213780</v>
      </c>
      <c r="J16" s="30"/>
      <c r="K16" s="30"/>
      <c r="L16" s="30">
        <v>213780</v>
      </c>
      <c r="M16" s="30"/>
      <c r="N16" s="30"/>
      <c r="O16" s="30"/>
      <c r="P16" s="103"/>
      <c r="Q16" s="30"/>
      <c r="R16" s="30"/>
      <c r="S16" s="30"/>
      <c r="T16" s="30"/>
      <c r="U16" s="30"/>
      <c r="V16" s="30"/>
      <c r="W16" s="30"/>
    </row>
    <row r="17" spans="1:23">
      <c r="A17" s="140" t="s">
        <v>61</v>
      </c>
      <c r="B17" s="13" t="s">
        <v>248</v>
      </c>
      <c r="C17" s="14" t="s">
        <v>249</v>
      </c>
      <c r="D17" s="13" t="s">
        <v>89</v>
      </c>
      <c r="E17" s="13" t="s">
        <v>90</v>
      </c>
      <c r="F17" s="13" t="s">
        <v>250</v>
      </c>
      <c r="G17" s="13" t="s">
        <v>251</v>
      </c>
      <c r="H17" s="30">
        <v>1110000</v>
      </c>
      <c r="I17" s="30">
        <v>1110000</v>
      </c>
      <c r="J17" s="30"/>
      <c r="K17" s="30"/>
      <c r="L17" s="30">
        <v>1110000</v>
      </c>
      <c r="M17" s="30"/>
      <c r="N17" s="30"/>
      <c r="O17" s="30"/>
      <c r="P17" s="103"/>
      <c r="Q17" s="30"/>
      <c r="R17" s="30"/>
      <c r="S17" s="30"/>
      <c r="T17" s="30"/>
      <c r="U17" s="30"/>
      <c r="V17" s="30"/>
      <c r="W17" s="30"/>
    </row>
    <row r="18" spans="1:23">
      <c r="A18" s="140" t="s">
        <v>61</v>
      </c>
      <c r="B18" s="13" t="s">
        <v>248</v>
      </c>
      <c r="C18" s="14" t="s">
        <v>249</v>
      </c>
      <c r="D18" s="13" t="s">
        <v>89</v>
      </c>
      <c r="E18" s="13" t="s">
        <v>90</v>
      </c>
      <c r="F18" s="13" t="s">
        <v>250</v>
      </c>
      <c r="G18" s="13" t="s">
        <v>251</v>
      </c>
      <c r="H18" s="30">
        <v>582000</v>
      </c>
      <c r="I18" s="30">
        <v>582000</v>
      </c>
      <c r="J18" s="30"/>
      <c r="K18" s="30"/>
      <c r="L18" s="30">
        <v>582000</v>
      </c>
      <c r="M18" s="30"/>
      <c r="N18" s="30"/>
      <c r="O18" s="30"/>
      <c r="P18" s="103"/>
      <c r="Q18" s="30"/>
      <c r="R18" s="30"/>
      <c r="S18" s="30"/>
      <c r="T18" s="30"/>
      <c r="U18" s="30"/>
      <c r="V18" s="30"/>
      <c r="W18" s="30"/>
    </row>
    <row r="19" spans="1:23">
      <c r="A19" s="140" t="s">
        <v>61</v>
      </c>
      <c r="B19" s="13" t="s">
        <v>252</v>
      </c>
      <c r="C19" s="14" t="s">
        <v>253</v>
      </c>
      <c r="D19" s="13" t="s">
        <v>87</v>
      </c>
      <c r="E19" s="13" t="s">
        <v>88</v>
      </c>
      <c r="F19" s="13" t="s">
        <v>254</v>
      </c>
      <c r="G19" s="13" t="s">
        <v>255</v>
      </c>
      <c r="H19" s="30">
        <v>739</v>
      </c>
      <c r="I19" s="30">
        <v>739</v>
      </c>
      <c r="J19" s="30"/>
      <c r="K19" s="30"/>
      <c r="L19" s="30">
        <v>739</v>
      </c>
      <c r="M19" s="30"/>
      <c r="N19" s="30"/>
      <c r="O19" s="30"/>
      <c r="P19" s="103"/>
      <c r="Q19" s="30"/>
      <c r="R19" s="30"/>
      <c r="S19" s="30"/>
      <c r="T19" s="30"/>
      <c r="U19" s="30"/>
      <c r="V19" s="30"/>
      <c r="W19" s="30"/>
    </row>
    <row r="20" spans="1:23">
      <c r="A20" s="140" t="s">
        <v>61</v>
      </c>
      <c r="B20" s="13" t="s">
        <v>252</v>
      </c>
      <c r="C20" s="14" t="s">
        <v>253</v>
      </c>
      <c r="D20" s="13" t="s">
        <v>89</v>
      </c>
      <c r="E20" s="13" t="s">
        <v>90</v>
      </c>
      <c r="F20" s="13" t="s">
        <v>254</v>
      </c>
      <c r="G20" s="13" t="s">
        <v>255</v>
      </c>
      <c r="H20" s="30">
        <v>28979</v>
      </c>
      <c r="I20" s="30">
        <v>28979</v>
      </c>
      <c r="J20" s="30"/>
      <c r="K20" s="30"/>
      <c r="L20" s="30">
        <v>28979</v>
      </c>
      <c r="M20" s="30"/>
      <c r="N20" s="30"/>
      <c r="O20" s="30"/>
      <c r="P20" s="103"/>
      <c r="Q20" s="30"/>
      <c r="R20" s="30"/>
      <c r="S20" s="30"/>
      <c r="T20" s="30"/>
      <c r="U20" s="30"/>
      <c r="V20" s="30"/>
      <c r="W20" s="30"/>
    </row>
    <row r="21" spans="1:23">
      <c r="A21" s="140" t="s">
        <v>61</v>
      </c>
      <c r="B21" s="13" t="s">
        <v>252</v>
      </c>
      <c r="C21" s="14" t="s">
        <v>253</v>
      </c>
      <c r="D21" s="13" t="s">
        <v>109</v>
      </c>
      <c r="E21" s="13" t="s">
        <v>110</v>
      </c>
      <c r="F21" s="13" t="s">
        <v>256</v>
      </c>
      <c r="G21" s="13" t="s">
        <v>257</v>
      </c>
      <c r="H21" s="30">
        <v>1044829</v>
      </c>
      <c r="I21" s="30">
        <v>1044829</v>
      </c>
      <c r="J21" s="30"/>
      <c r="K21" s="30"/>
      <c r="L21" s="30">
        <v>1044829</v>
      </c>
      <c r="M21" s="30"/>
      <c r="N21" s="30"/>
      <c r="O21" s="30"/>
      <c r="P21" s="103"/>
      <c r="Q21" s="30"/>
      <c r="R21" s="30"/>
      <c r="S21" s="30"/>
      <c r="T21" s="30"/>
      <c r="U21" s="30"/>
      <c r="V21" s="30"/>
      <c r="W21" s="30"/>
    </row>
    <row r="22" spans="1:23">
      <c r="A22" s="140" t="s">
        <v>61</v>
      </c>
      <c r="B22" s="13" t="s">
        <v>252</v>
      </c>
      <c r="C22" s="14" t="s">
        <v>253</v>
      </c>
      <c r="D22" s="13" t="s">
        <v>139</v>
      </c>
      <c r="E22" s="13" t="s">
        <v>140</v>
      </c>
      <c r="F22" s="13" t="s">
        <v>258</v>
      </c>
      <c r="G22" s="13" t="s">
        <v>259</v>
      </c>
      <c r="H22" s="30">
        <v>11655</v>
      </c>
      <c r="I22" s="30">
        <v>11655</v>
      </c>
      <c r="J22" s="30"/>
      <c r="K22" s="30"/>
      <c r="L22" s="30">
        <v>11655</v>
      </c>
      <c r="M22" s="30"/>
      <c r="N22" s="30"/>
      <c r="O22" s="30"/>
      <c r="P22" s="103"/>
      <c r="Q22" s="30"/>
      <c r="R22" s="30"/>
      <c r="S22" s="30"/>
      <c r="T22" s="30"/>
      <c r="U22" s="30"/>
      <c r="V22" s="30"/>
      <c r="W22" s="30"/>
    </row>
    <row r="23" spans="1:23">
      <c r="A23" s="140" t="s">
        <v>61</v>
      </c>
      <c r="B23" s="13" t="s">
        <v>252</v>
      </c>
      <c r="C23" s="14" t="s">
        <v>253</v>
      </c>
      <c r="D23" s="13" t="s">
        <v>139</v>
      </c>
      <c r="E23" s="13" t="s">
        <v>140</v>
      </c>
      <c r="F23" s="13" t="s">
        <v>258</v>
      </c>
      <c r="G23" s="13" t="s">
        <v>259</v>
      </c>
      <c r="H23" s="30">
        <v>198405</v>
      </c>
      <c r="I23" s="30">
        <v>198405</v>
      </c>
      <c r="J23" s="30"/>
      <c r="K23" s="30"/>
      <c r="L23" s="30">
        <v>198405</v>
      </c>
      <c r="M23" s="30"/>
      <c r="N23" s="30"/>
      <c r="O23" s="30"/>
      <c r="P23" s="103"/>
      <c r="Q23" s="30"/>
      <c r="R23" s="30"/>
      <c r="S23" s="30"/>
      <c r="T23" s="30"/>
      <c r="U23" s="30"/>
      <c r="V23" s="30"/>
      <c r="W23" s="30"/>
    </row>
    <row r="24" spans="1:23">
      <c r="A24" s="140" t="s">
        <v>61</v>
      </c>
      <c r="B24" s="13" t="s">
        <v>252</v>
      </c>
      <c r="C24" s="14" t="s">
        <v>253</v>
      </c>
      <c r="D24" s="13" t="s">
        <v>141</v>
      </c>
      <c r="E24" s="13" t="s">
        <v>142</v>
      </c>
      <c r="F24" s="13" t="s">
        <v>258</v>
      </c>
      <c r="G24" s="13" t="s">
        <v>259</v>
      </c>
      <c r="H24" s="30">
        <v>343601</v>
      </c>
      <c r="I24" s="30">
        <v>343601</v>
      </c>
      <c r="J24" s="30"/>
      <c r="K24" s="30"/>
      <c r="L24" s="30">
        <v>343601</v>
      </c>
      <c r="M24" s="30"/>
      <c r="N24" s="30"/>
      <c r="O24" s="30"/>
      <c r="P24" s="103"/>
      <c r="Q24" s="30"/>
      <c r="R24" s="30"/>
      <c r="S24" s="30"/>
      <c r="T24" s="30"/>
      <c r="U24" s="30"/>
      <c r="V24" s="30"/>
      <c r="W24" s="30"/>
    </row>
    <row r="25" spans="1:23">
      <c r="A25" s="140" t="s">
        <v>61</v>
      </c>
      <c r="B25" s="13" t="s">
        <v>252</v>
      </c>
      <c r="C25" s="14" t="s">
        <v>253</v>
      </c>
      <c r="D25" s="13" t="s">
        <v>141</v>
      </c>
      <c r="E25" s="13" t="s">
        <v>142</v>
      </c>
      <c r="F25" s="13" t="s">
        <v>258</v>
      </c>
      <c r="G25" s="13" t="s">
        <v>259</v>
      </c>
      <c r="H25" s="30">
        <v>14985</v>
      </c>
      <c r="I25" s="30">
        <v>14985</v>
      </c>
      <c r="J25" s="30"/>
      <c r="K25" s="30"/>
      <c r="L25" s="30">
        <v>14985</v>
      </c>
      <c r="M25" s="30"/>
      <c r="N25" s="30"/>
      <c r="O25" s="30"/>
      <c r="P25" s="103"/>
      <c r="Q25" s="30"/>
      <c r="R25" s="30"/>
      <c r="S25" s="30"/>
      <c r="T25" s="30"/>
      <c r="U25" s="30"/>
      <c r="V25" s="30"/>
      <c r="W25" s="30"/>
    </row>
    <row r="26" spans="1:23">
      <c r="A26" s="140" t="s">
        <v>61</v>
      </c>
      <c r="B26" s="13" t="s">
        <v>252</v>
      </c>
      <c r="C26" s="14" t="s">
        <v>253</v>
      </c>
      <c r="D26" s="13" t="s">
        <v>143</v>
      </c>
      <c r="E26" s="13" t="s">
        <v>144</v>
      </c>
      <c r="F26" s="13" t="s">
        <v>260</v>
      </c>
      <c r="G26" s="13" t="s">
        <v>261</v>
      </c>
      <c r="H26" s="30">
        <v>328382</v>
      </c>
      <c r="I26" s="30">
        <v>328382</v>
      </c>
      <c r="J26" s="30"/>
      <c r="K26" s="30"/>
      <c r="L26" s="30">
        <v>328382</v>
      </c>
      <c r="M26" s="30"/>
      <c r="N26" s="30"/>
      <c r="O26" s="30"/>
      <c r="P26" s="103"/>
      <c r="Q26" s="30"/>
      <c r="R26" s="30"/>
      <c r="S26" s="30"/>
      <c r="T26" s="30"/>
      <c r="U26" s="30"/>
      <c r="V26" s="30"/>
      <c r="W26" s="30"/>
    </row>
    <row r="27" spans="1:23">
      <c r="A27" s="140" t="s">
        <v>61</v>
      </c>
      <c r="B27" s="13" t="s">
        <v>252</v>
      </c>
      <c r="C27" s="14" t="s">
        <v>253</v>
      </c>
      <c r="D27" s="13" t="s">
        <v>145</v>
      </c>
      <c r="E27" s="13" t="s">
        <v>146</v>
      </c>
      <c r="F27" s="13" t="s">
        <v>254</v>
      </c>
      <c r="G27" s="13" t="s">
        <v>255</v>
      </c>
      <c r="H27" s="30">
        <v>13061</v>
      </c>
      <c r="I27" s="30">
        <v>13061</v>
      </c>
      <c r="J27" s="30"/>
      <c r="K27" s="30"/>
      <c r="L27" s="30">
        <v>13061</v>
      </c>
      <c r="M27" s="30"/>
      <c r="N27" s="30"/>
      <c r="O27" s="30"/>
      <c r="P27" s="103"/>
      <c r="Q27" s="30"/>
      <c r="R27" s="30"/>
      <c r="S27" s="30"/>
      <c r="T27" s="30"/>
      <c r="U27" s="30"/>
      <c r="V27" s="30"/>
      <c r="W27" s="30"/>
    </row>
    <row r="28" spans="1:23">
      <c r="A28" s="140" t="s">
        <v>61</v>
      </c>
      <c r="B28" s="13" t="s">
        <v>262</v>
      </c>
      <c r="C28" s="14" t="s">
        <v>177</v>
      </c>
      <c r="D28" s="13" t="s">
        <v>176</v>
      </c>
      <c r="E28" s="13" t="s">
        <v>177</v>
      </c>
      <c r="F28" s="13" t="s">
        <v>263</v>
      </c>
      <c r="G28" s="13" t="s">
        <v>177</v>
      </c>
      <c r="H28" s="30">
        <v>856284</v>
      </c>
      <c r="I28" s="30">
        <v>856284</v>
      </c>
      <c r="J28" s="30"/>
      <c r="K28" s="30"/>
      <c r="L28" s="30">
        <v>856284</v>
      </c>
      <c r="M28" s="30"/>
      <c r="N28" s="30"/>
      <c r="O28" s="30"/>
      <c r="P28" s="103"/>
      <c r="Q28" s="30"/>
      <c r="R28" s="30"/>
      <c r="S28" s="30"/>
      <c r="T28" s="30"/>
      <c r="U28" s="30"/>
      <c r="V28" s="30"/>
      <c r="W28" s="30"/>
    </row>
    <row r="29" spans="1:23">
      <c r="A29" s="140" t="s">
        <v>61</v>
      </c>
      <c r="B29" s="13" t="s">
        <v>264</v>
      </c>
      <c r="C29" s="14" t="s">
        <v>265</v>
      </c>
      <c r="D29" s="13" t="s">
        <v>87</v>
      </c>
      <c r="E29" s="13" t="s">
        <v>88</v>
      </c>
      <c r="F29" s="13" t="s">
        <v>266</v>
      </c>
      <c r="G29" s="13" t="s">
        <v>267</v>
      </c>
      <c r="H29" s="30">
        <v>231000</v>
      </c>
      <c r="I29" s="30">
        <v>231000</v>
      </c>
      <c r="J29" s="30"/>
      <c r="K29" s="30"/>
      <c r="L29" s="30">
        <v>231000</v>
      </c>
      <c r="M29" s="30"/>
      <c r="N29" s="30"/>
      <c r="O29" s="30"/>
      <c r="P29" s="103"/>
      <c r="Q29" s="30"/>
      <c r="R29" s="30"/>
      <c r="S29" s="30"/>
      <c r="T29" s="30"/>
      <c r="U29" s="30"/>
      <c r="V29" s="30"/>
      <c r="W29" s="30"/>
    </row>
    <row r="30" spans="1:23">
      <c r="A30" s="140" t="s">
        <v>61</v>
      </c>
      <c r="B30" s="13" t="s">
        <v>268</v>
      </c>
      <c r="C30" s="14" t="s">
        <v>269</v>
      </c>
      <c r="D30" s="13" t="s">
        <v>87</v>
      </c>
      <c r="E30" s="13" t="s">
        <v>88</v>
      </c>
      <c r="F30" s="13" t="s">
        <v>270</v>
      </c>
      <c r="G30" s="13" t="s">
        <v>271</v>
      </c>
      <c r="H30" s="30">
        <v>196800</v>
      </c>
      <c r="I30" s="30">
        <v>196800</v>
      </c>
      <c r="J30" s="30"/>
      <c r="K30" s="30"/>
      <c r="L30" s="30">
        <v>196800</v>
      </c>
      <c r="M30" s="30"/>
      <c r="N30" s="30"/>
      <c r="O30" s="30"/>
      <c r="P30" s="103"/>
      <c r="Q30" s="30"/>
      <c r="R30" s="30"/>
      <c r="S30" s="30"/>
      <c r="T30" s="30"/>
      <c r="U30" s="30"/>
      <c r="V30" s="30"/>
      <c r="W30" s="30"/>
    </row>
    <row r="31" spans="1:23">
      <c r="A31" s="140" t="s">
        <v>61</v>
      </c>
      <c r="B31" s="13" t="s">
        <v>272</v>
      </c>
      <c r="C31" s="14" t="s">
        <v>273</v>
      </c>
      <c r="D31" s="13" t="s">
        <v>87</v>
      </c>
      <c r="E31" s="13" t="s">
        <v>88</v>
      </c>
      <c r="F31" s="13" t="s">
        <v>274</v>
      </c>
      <c r="G31" s="13" t="s">
        <v>273</v>
      </c>
      <c r="H31" s="30">
        <v>35200</v>
      </c>
      <c r="I31" s="30">
        <v>35200</v>
      </c>
      <c r="J31" s="30"/>
      <c r="K31" s="30"/>
      <c r="L31" s="30">
        <v>35200</v>
      </c>
      <c r="M31" s="30"/>
      <c r="N31" s="30"/>
      <c r="O31" s="30"/>
      <c r="P31" s="103"/>
      <c r="Q31" s="30"/>
      <c r="R31" s="30"/>
      <c r="S31" s="30"/>
      <c r="T31" s="30"/>
      <c r="U31" s="30"/>
      <c r="V31" s="30"/>
      <c r="W31" s="30"/>
    </row>
    <row r="32" spans="1:23">
      <c r="A32" s="140" t="s">
        <v>61</v>
      </c>
      <c r="B32" s="13" t="s">
        <v>272</v>
      </c>
      <c r="C32" s="14" t="s">
        <v>273</v>
      </c>
      <c r="D32" s="13" t="s">
        <v>89</v>
      </c>
      <c r="E32" s="13" t="s">
        <v>90</v>
      </c>
      <c r="F32" s="13" t="s">
        <v>274</v>
      </c>
      <c r="G32" s="13" t="s">
        <v>273</v>
      </c>
      <c r="H32" s="30">
        <v>59200</v>
      </c>
      <c r="I32" s="30">
        <v>59200</v>
      </c>
      <c r="J32" s="30"/>
      <c r="K32" s="30"/>
      <c r="L32" s="30">
        <v>59200</v>
      </c>
      <c r="M32" s="30"/>
      <c r="N32" s="30"/>
      <c r="O32" s="30"/>
      <c r="P32" s="103"/>
      <c r="Q32" s="30"/>
      <c r="R32" s="30"/>
      <c r="S32" s="30"/>
      <c r="T32" s="30"/>
      <c r="U32" s="30"/>
      <c r="V32" s="30"/>
      <c r="W32" s="30"/>
    </row>
    <row r="33" spans="1:23">
      <c r="A33" s="140" t="s">
        <v>61</v>
      </c>
      <c r="B33" s="13" t="s">
        <v>275</v>
      </c>
      <c r="C33" s="14" t="s">
        <v>276</v>
      </c>
      <c r="D33" s="13" t="s">
        <v>87</v>
      </c>
      <c r="E33" s="13" t="s">
        <v>88</v>
      </c>
      <c r="F33" s="13" t="s">
        <v>277</v>
      </c>
      <c r="G33" s="13" t="s">
        <v>278</v>
      </c>
      <c r="H33" s="30">
        <v>373104</v>
      </c>
      <c r="I33" s="30">
        <v>373104</v>
      </c>
      <c r="J33" s="30"/>
      <c r="K33" s="30"/>
      <c r="L33" s="30">
        <v>373104</v>
      </c>
      <c r="M33" s="30"/>
      <c r="N33" s="30"/>
      <c r="O33" s="30"/>
      <c r="P33" s="103"/>
      <c r="Q33" s="30"/>
      <c r="R33" s="30"/>
      <c r="S33" s="30"/>
      <c r="T33" s="30"/>
      <c r="U33" s="30"/>
      <c r="V33" s="30"/>
      <c r="W33" s="30"/>
    </row>
    <row r="34" spans="1:23">
      <c r="A34" s="140" t="s">
        <v>61</v>
      </c>
      <c r="B34" s="13" t="s">
        <v>279</v>
      </c>
      <c r="C34" s="14" t="s">
        <v>280</v>
      </c>
      <c r="D34" s="13" t="s">
        <v>105</v>
      </c>
      <c r="E34" s="13" t="s">
        <v>106</v>
      </c>
      <c r="F34" s="13" t="s">
        <v>281</v>
      </c>
      <c r="G34" s="13" t="s">
        <v>282</v>
      </c>
      <c r="H34" s="30">
        <v>8900</v>
      </c>
      <c r="I34" s="30">
        <v>8900</v>
      </c>
      <c r="J34" s="30"/>
      <c r="K34" s="30"/>
      <c r="L34" s="30">
        <v>8900</v>
      </c>
      <c r="M34" s="30"/>
      <c r="N34" s="30"/>
      <c r="O34" s="30"/>
      <c r="P34" s="103"/>
      <c r="Q34" s="30"/>
      <c r="R34" s="30"/>
      <c r="S34" s="30"/>
      <c r="T34" s="30"/>
      <c r="U34" s="30"/>
      <c r="V34" s="30"/>
      <c r="W34" s="30"/>
    </row>
    <row r="35" spans="1:23">
      <c r="A35" s="140" t="s">
        <v>61</v>
      </c>
      <c r="B35" s="13" t="s">
        <v>279</v>
      </c>
      <c r="C35" s="14" t="s">
        <v>280</v>
      </c>
      <c r="D35" s="13" t="s">
        <v>105</v>
      </c>
      <c r="E35" s="13" t="s">
        <v>106</v>
      </c>
      <c r="F35" s="13" t="s">
        <v>283</v>
      </c>
      <c r="G35" s="13" t="s">
        <v>284</v>
      </c>
      <c r="H35" s="30">
        <v>10000</v>
      </c>
      <c r="I35" s="30">
        <v>10000</v>
      </c>
      <c r="J35" s="30"/>
      <c r="K35" s="30"/>
      <c r="L35" s="30">
        <v>10000</v>
      </c>
      <c r="M35" s="30"/>
      <c r="N35" s="30"/>
      <c r="O35" s="30"/>
      <c r="P35" s="103"/>
      <c r="Q35" s="30"/>
      <c r="R35" s="30"/>
      <c r="S35" s="30"/>
      <c r="T35" s="30"/>
      <c r="U35" s="30"/>
      <c r="V35" s="30"/>
      <c r="W35" s="30"/>
    </row>
    <row r="36" spans="1:23">
      <c r="A36" s="140" t="s">
        <v>61</v>
      </c>
      <c r="B36" s="13" t="s">
        <v>279</v>
      </c>
      <c r="C36" s="14" t="s">
        <v>280</v>
      </c>
      <c r="D36" s="13" t="s">
        <v>107</v>
      </c>
      <c r="E36" s="13" t="s">
        <v>108</v>
      </c>
      <c r="F36" s="13" t="s">
        <v>281</v>
      </c>
      <c r="G36" s="13" t="s">
        <v>282</v>
      </c>
      <c r="H36" s="30">
        <v>6900</v>
      </c>
      <c r="I36" s="30">
        <v>6900</v>
      </c>
      <c r="J36" s="30"/>
      <c r="K36" s="30"/>
      <c r="L36" s="30">
        <v>6900</v>
      </c>
      <c r="M36" s="30"/>
      <c r="N36" s="30"/>
      <c r="O36" s="30"/>
      <c r="P36" s="103"/>
      <c r="Q36" s="30"/>
      <c r="R36" s="30"/>
      <c r="S36" s="30"/>
      <c r="T36" s="30"/>
      <c r="U36" s="30"/>
      <c r="V36" s="30"/>
      <c r="W36" s="30"/>
    </row>
    <row r="37" spans="1:23">
      <c r="A37" s="140" t="s">
        <v>61</v>
      </c>
      <c r="B37" s="13" t="s">
        <v>279</v>
      </c>
      <c r="C37" s="14" t="s">
        <v>280</v>
      </c>
      <c r="D37" s="13" t="s">
        <v>107</v>
      </c>
      <c r="E37" s="13" t="s">
        <v>108</v>
      </c>
      <c r="F37" s="13" t="s">
        <v>283</v>
      </c>
      <c r="G37" s="13" t="s">
        <v>284</v>
      </c>
      <c r="H37" s="30">
        <v>10500</v>
      </c>
      <c r="I37" s="30">
        <v>10500</v>
      </c>
      <c r="J37" s="30"/>
      <c r="K37" s="30"/>
      <c r="L37" s="30">
        <v>10500</v>
      </c>
      <c r="M37" s="30"/>
      <c r="N37" s="30"/>
      <c r="O37" s="30"/>
      <c r="P37" s="103"/>
      <c r="Q37" s="30"/>
      <c r="R37" s="30"/>
      <c r="S37" s="30"/>
      <c r="T37" s="30"/>
      <c r="U37" s="30"/>
      <c r="V37" s="30"/>
      <c r="W37" s="30"/>
    </row>
    <row r="38" spans="1:23">
      <c r="A38" s="140" t="s">
        <v>61</v>
      </c>
      <c r="B38" s="13" t="s">
        <v>285</v>
      </c>
      <c r="C38" s="14" t="s">
        <v>286</v>
      </c>
      <c r="D38" s="13" t="s">
        <v>87</v>
      </c>
      <c r="E38" s="13" t="s">
        <v>88</v>
      </c>
      <c r="F38" s="13" t="s">
        <v>287</v>
      </c>
      <c r="G38" s="13" t="s">
        <v>288</v>
      </c>
      <c r="H38" s="30">
        <v>121306.78</v>
      </c>
      <c r="I38" s="30">
        <v>121306.78</v>
      </c>
      <c r="J38" s="30"/>
      <c r="K38" s="30"/>
      <c r="L38" s="30">
        <v>121306.78</v>
      </c>
      <c r="M38" s="30"/>
      <c r="N38" s="30"/>
      <c r="O38" s="30"/>
      <c r="P38" s="103"/>
      <c r="Q38" s="30"/>
      <c r="R38" s="30"/>
      <c r="S38" s="30"/>
      <c r="T38" s="30"/>
      <c r="U38" s="30"/>
      <c r="V38" s="30"/>
      <c r="W38" s="30"/>
    </row>
    <row r="39" spans="1:23">
      <c r="A39" s="140" t="s">
        <v>61</v>
      </c>
      <c r="B39" s="13" t="s">
        <v>285</v>
      </c>
      <c r="C39" s="14" t="s">
        <v>286</v>
      </c>
      <c r="D39" s="13" t="s">
        <v>87</v>
      </c>
      <c r="E39" s="13" t="s">
        <v>88</v>
      </c>
      <c r="F39" s="13" t="s">
        <v>289</v>
      </c>
      <c r="G39" s="13" t="s">
        <v>290</v>
      </c>
      <c r="H39" s="30">
        <v>5000</v>
      </c>
      <c r="I39" s="30">
        <v>5000</v>
      </c>
      <c r="J39" s="30"/>
      <c r="K39" s="30"/>
      <c r="L39" s="30">
        <v>5000</v>
      </c>
      <c r="M39" s="30"/>
      <c r="N39" s="30"/>
      <c r="O39" s="30"/>
      <c r="P39" s="103"/>
      <c r="Q39" s="30"/>
      <c r="R39" s="30"/>
      <c r="S39" s="30"/>
      <c r="T39" s="30"/>
      <c r="U39" s="30"/>
      <c r="V39" s="30"/>
      <c r="W39" s="30"/>
    </row>
    <row r="40" spans="1:23">
      <c r="A40" s="140" t="s">
        <v>61</v>
      </c>
      <c r="B40" s="13" t="s">
        <v>285</v>
      </c>
      <c r="C40" s="14" t="s">
        <v>286</v>
      </c>
      <c r="D40" s="13" t="s">
        <v>87</v>
      </c>
      <c r="E40" s="13" t="s">
        <v>88</v>
      </c>
      <c r="F40" s="13" t="s">
        <v>291</v>
      </c>
      <c r="G40" s="13" t="s">
        <v>292</v>
      </c>
      <c r="H40" s="30">
        <v>32000</v>
      </c>
      <c r="I40" s="30">
        <v>32000</v>
      </c>
      <c r="J40" s="30"/>
      <c r="K40" s="30"/>
      <c r="L40" s="30">
        <v>32000</v>
      </c>
      <c r="M40" s="30"/>
      <c r="N40" s="30"/>
      <c r="O40" s="30"/>
      <c r="P40" s="103"/>
      <c r="Q40" s="30"/>
      <c r="R40" s="30"/>
      <c r="S40" s="30"/>
      <c r="T40" s="30"/>
      <c r="U40" s="30"/>
      <c r="V40" s="30"/>
      <c r="W40" s="30"/>
    </row>
    <row r="41" spans="1:23">
      <c r="A41" s="140" t="s">
        <v>61</v>
      </c>
      <c r="B41" s="13" t="s">
        <v>285</v>
      </c>
      <c r="C41" s="14" t="s">
        <v>286</v>
      </c>
      <c r="D41" s="13" t="s">
        <v>87</v>
      </c>
      <c r="E41" s="13" t="s">
        <v>88</v>
      </c>
      <c r="F41" s="13" t="s">
        <v>293</v>
      </c>
      <c r="G41" s="13" t="s">
        <v>294</v>
      </c>
      <c r="H41" s="30">
        <v>35000</v>
      </c>
      <c r="I41" s="30">
        <v>35000</v>
      </c>
      <c r="J41" s="30"/>
      <c r="K41" s="30"/>
      <c r="L41" s="30">
        <v>35000</v>
      </c>
      <c r="M41" s="30"/>
      <c r="N41" s="30"/>
      <c r="O41" s="30"/>
      <c r="P41" s="103"/>
      <c r="Q41" s="30"/>
      <c r="R41" s="30"/>
      <c r="S41" s="30"/>
      <c r="T41" s="30"/>
      <c r="U41" s="30"/>
      <c r="V41" s="30"/>
      <c r="W41" s="30"/>
    </row>
    <row r="42" spans="1:23">
      <c r="A42" s="140" t="s">
        <v>61</v>
      </c>
      <c r="B42" s="13" t="s">
        <v>285</v>
      </c>
      <c r="C42" s="14" t="s">
        <v>286</v>
      </c>
      <c r="D42" s="13" t="s">
        <v>87</v>
      </c>
      <c r="E42" s="13" t="s">
        <v>88</v>
      </c>
      <c r="F42" s="13" t="s">
        <v>295</v>
      </c>
      <c r="G42" s="13" t="s">
        <v>296</v>
      </c>
      <c r="H42" s="30">
        <v>39000</v>
      </c>
      <c r="I42" s="30">
        <v>39000</v>
      </c>
      <c r="J42" s="30"/>
      <c r="K42" s="30"/>
      <c r="L42" s="30">
        <v>39000</v>
      </c>
      <c r="M42" s="30"/>
      <c r="N42" s="30"/>
      <c r="O42" s="30"/>
      <c r="P42" s="103"/>
      <c r="Q42" s="30"/>
      <c r="R42" s="30"/>
      <c r="S42" s="30"/>
      <c r="T42" s="30"/>
      <c r="U42" s="30"/>
      <c r="V42" s="30"/>
      <c r="W42" s="30"/>
    </row>
    <row r="43" spans="1:23">
      <c r="A43" s="140" t="s">
        <v>61</v>
      </c>
      <c r="B43" s="13" t="s">
        <v>285</v>
      </c>
      <c r="C43" s="14" t="s">
        <v>286</v>
      </c>
      <c r="D43" s="13" t="s">
        <v>87</v>
      </c>
      <c r="E43" s="13" t="s">
        <v>88</v>
      </c>
      <c r="F43" s="13" t="s">
        <v>283</v>
      </c>
      <c r="G43" s="13" t="s">
        <v>284</v>
      </c>
      <c r="H43" s="30">
        <v>74493.22</v>
      </c>
      <c r="I43" s="30">
        <v>74493.22</v>
      </c>
      <c r="J43" s="30"/>
      <c r="K43" s="30"/>
      <c r="L43" s="30">
        <v>74493.22</v>
      </c>
      <c r="M43" s="30"/>
      <c r="N43" s="30"/>
      <c r="O43" s="30"/>
      <c r="P43" s="103"/>
      <c r="Q43" s="30"/>
      <c r="R43" s="30"/>
      <c r="S43" s="30"/>
      <c r="T43" s="30"/>
      <c r="U43" s="30"/>
      <c r="V43" s="30"/>
      <c r="W43" s="30"/>
    </row>
    <row r="44" spans="1:23">
      <c r="A44" s="140" t="s">
        <v>61</v>
      </c>
      <c r="B44" s="13" t="s">
        <v>297</v>
      </c>
      <c r="C44" s="14" t="s">
        <v>298</v>
      </c>
      <c r="D44" s="13" t="s">
        <v>87</v>
      </c>
      <c r="E44" s="13" t="s">
        <v>88</v>
      </c>
      <c r="F44" s="13" t="s">
        <v>299</v>
      </c>
      <c r="G44" s="13" t="s">
        <v>300</v>
      </c>
      <c r="H44" s="30">
        <v>520200</v>
      </c>
      <c r="I44" s="30">
        <v>520200</v>
      </c>
      <c r="J44" s="30"/>
      <c r="K44" s="30"/>
      <c r="L44" s="30">
        <v>520200</v>
      </c>
      <c r="M44" s="30"/>
      <c r="N44" s="30"/>
      <c r="O44" s="30"/>
      <c r="P44" s="103"/>
      <c r="Q44" s="30"/>
      <c r="R44" s="30"/>
      <c r="S44" s="30"/>
      <c r="T44" s="30"/>
      <c r="U44" s="30"/>
      <c r="V44" s="30"/>
      <c r="W44" s="30"/>
    </row>
    <row r="45" spans="1:23">
      <c r="A45" s="140" t="s">
        <v>61</v>
      </c>
      <c r="B45" s="13" t="s">
        <v>301</v>
      </c>
      <c r="C45" s="14" t="s">
        <v>302</v>
      </c>
      <c r="D45" s="13" t="s">
        <v>89</v>
      </c>
      <c r="E45" s="13" t="s">
        <v>90</v>
      </c>
      <c r="F45" s="13" t="s">
        <v>250</v>
      </c>
      <c r="G45" s="13" t="s">
        <v>251</v>
      </c>
      <c r="H45" s="30">
        <v>666000</v>
      </c>
      <c r="I45" s="30">
        <v>666000</v>
      </c>
      <c r="J45" s="30"/>
      <c r="K45" s="30"/>
      <c r="L45" s="30">
        <v>666000</v>
      </c>
      <c r="M45" s="30"/>
      <c r="N45" s="30"/>
      <c r="O45" s="30"/>
      <c r="P45" s="103"/>
      <c r="Q45" s="30"/>
      <c r="R45" s="30"/>
      <c r="S45" s="30"/>
      <c r="T45" s="30"/>
      <c r="U45" s="30"/>
      <c r="V45" s="30"/>
      <c r="W45" s="30"/>
    </row>
    <row r="46" spans="1:23">
      <c r="A46" s="140" t="s">
        <v>61</v>
      </c>
      <c r="B46" s="13" t="s">
        <v>303</v>
      </c>
      <c r="C46" s="14" t="s">
        <v>304</v>
      </c>
      <c r="D46" s="13" t="s">
        <v>145</v>
      </c>
      <c r="E46" s="13" t="s">
        <v>146</v>
      </c>
      <c r="F46" s="13" t="s">
        <v>254</v>
      </c>
      <c r="G46" s="13" t="s">
        <v>255</v>
      </c>
      <c r="H46" s="30">
        <v>26120.7</v>
      </c>
      <c r="I46" s="30">
        <v>26120.7</v>
      </c>
      <c r="J46" s="30"/>
      <c r="K46" s="30"/>
      <c r="L46" s="30">
        <v>26120.7</v>
      </c>
      <c r="M46" s="30"/>
      <c r="N46" s="30"/>
      <c r="O46" s="30"/>
      <c r="P46" s="103"/>
      <c r="Q46" s="30"/>
      <c r="R46" s="30"/>
      <c r="S46" s="30"/>
      <c r="T46" s="30"/>
      <c r="U46" s="30"/>
      <c r="V46" s="30"/>
      <c r="W46" s="30"/>
    </row>
    <row r="47" spans="1:23">
      <c r="A47" s="140" t="s">
        <v>61</v>
      </c>
      <c r="B47" s="13" t="s">
        <v>305</v>
      </c>
      <c r="C47" s="14" t="s">
        <v>306</v>
      </c>
      <c r="D47" s="13" t="s">
        <v>87</v>
      </c>
      <c r="E47" s="13" t="s">
        <v>88</v>
      </c>
      <c r="F47" s="13" t="s">
        <v>266</v>
      </c>
      <c r="G47" s="13" t="s">
        <v>267</v>
      </c>
      <c r="H47" s="30">
        <v>33000</v>
      </c>
      <c r="I47" s="30">
        <v>33000</v>
      </c>
      <c r="J47" s="30"/>
      <c r="K47" s="30"/>
      <c r="L47" s="30">
        <v>33000</v>
      </c>
      <c r="M47" s="30"/>
      <c r="N47" s="30"/>
      <c r="O47" s="30"/>
      <c r="P47" s="103"/>
      <c r="Q47" s="30"/>
      <c r="R47" s="30"/>
      <c r="S47" s="30"/>
      <c r="T47" s="30"/>
      <c r="U47" s="30"/>
      <c r="V47" s="30"/>
      <c r="W47" s="30"/>
    </row>
    <row r="48" spans="1:23">
      <c r="A48" s="15" t="s">
        <v>44</v>
      </c>
      <c r="B48" s="15"/>
      <c r="C48" s="15"/>
      <c r="D48" s="15"/>
      <c r="E48" s="15"/>
      <c r="F48" s="15"/>
      <c r="G48" s="15"/>
      <c r="H48" s="30">
        <v>11369032.7</v>
      </c>
      <c r="I48" s="30">
        <v>11369032.7</v>
      </c>
      <c r="J48" s="30"/>
      <c r="K48" s="30"/>
      <c r="L48" s="30">
        <v>11369032.7</v>
      </c>
      <c r="M48" s="30"/>
      <c r="N48" s="30"/>
      <c r="O48" s="30"/>
      <c r="P48" s="30"/>
      <c r="Q48" s="30"/>
      <c r="R48" s="30"/>
      <c r="S48" s="30"/>
      <c r="T48" s="30"/>
      <c r="U48" s="30"/>
      <c r="V48" s="30"/>
      <c r="W48" s="30"/>
    </row>
  </sheetData>
  <autoFilter xmlns:etc="http://www.wps.cn/officeDocument/2017/etCustomData" ref="A8:W48" etc:filterBottomFollowUsedRange="0">
    <extLst/>
  </autoFilter>
  <mergeCells count="30">
    <mergeCell ref="A3:W3"/>
    <mergeCell ref="A4:G4"/>
    <mergeCell ref="H5:W5"/>
    <mergeCell ref="I6:M6"/>
    <mergeCell ref="N6:P6"/>
    <mergeCell ref="R6:W6"/>
    <mergeCell ref="A48:G48"/>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511805555555556" right="0.472222222222222" top="1" bottom="1" header="0.5" footer="0.5"/>
  <pageSetup paperSize="9" scale="30"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3"/>
  <sheetViews>
    <sheetView showZeros="0" topLeftCell="D1" workbookViewId="0">
      <pane ySplit="7" topLeftCell="A8" activePane="bottomLeft" state="frozen"/>
      <selection/>
      <selection pane="bottomLeft" activeCell="D9" sqref="D9"/>
    </sheetView>
  </sheetViews>
  <sheetFormatPr defaultColWidth="9.10833333333333" defaultRowHeight="14.25" customHeight="1"/>
  <cols>
    <col min="1" max="1" width="12.6166666666667" customWidth="1"/>
    <col min="2" max="2" width="18.0583333333333" customWidth="1"/>
    <col min="3" max="3" width="43.8083333333333" customWidth="1"/>
    <col min="4" max="4" width="28.225" customWidth="1"/>
    <col min="5" max="5" width="8.625" customWidth="1"/>
    <col min="6" max="6" width="29.8083333333333" customWidth="1"/>
    <col min="7" max="7" width="7.30833333333333" customWidth="1"/>
    <col min="8" max="8" width="11.95" customWidth="1"/>
    <col min="9" max="11" width="15.7333333333333" customWidth="1"/>
    <col min="12" max="12" width="11.35" customWidth="1"/>
    <col min="13" max="23" width="9.633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6" customHeight="1" spans="5:23">
      <c r="E2" s="2"/>
      <c r="F2" s="2"/>
      <c r="G2" s="2"/>
      <c r="H2" s="2"/>
      <c r="U2" s="130"/>
      <c r="W2" s="58" t="s">
        <v>307</v>
      </c>
    </row>
    <row r="3" ht="27.85" customHeight="1" spans="1:23">
      <c r="A3" s="25" t="s">
        <v>308</v>
      </c>
      <c r="B3" s="25"/>
      <c r="C3" s="25"/>
      <c r="D3" s="25"/>
      <c r="E3" s="25"/>
      <c r="F3" s="25"/>
      <c r="G3" s="25"/>
      <c r="H3" s="25"/>
      <c r="I3" s="25"/>
      <c r="J3" s="25"/>
      <c r="K3" s="25"/>
      <c r="L3" s="25"/>
      <c r="M3" s="25"/>
      <c r="N3" s="25"/>
      <c r="O3" s="25"/>
      <c r="P3" s="25"/>
      <c r="Q3" s="25"/>
      <c r="R3" s="25"/>
      <c r="S3" s="25"/>
      <c r="T3" s="25"/>
      <c r="U3" s="25"/>
      <c r="V3" s="25"/>
      <c r="W3" s="25"/>
    </row>
    <row r="4" ht="13.6" customHeight="1" spans="1:23">
      <c r="A4" s="4" t="str">
        <f>'部门财务收支预算总表01-1'!A4</f>
        <v>单位名称：新平彝族傣族自治县者竜乡人民政府</v>
      </c>
      <c r="B4" s="127" t="str">
        <f t="shared" ref="B4" si="0">"单位名称："&amp;"绩效评价中心"</f>
        <v>单位名称：绩效评价中心</v>
      </c>
      <c r="C4" s="127"/>
      <c r="D4" s="127"/>
      <c r="E4" s="127"/>
      <c r="F4" s="127"/>
      <c r="G4" s="127"/>
      <c r="H4" s="127"/>
      <c r="I4" s="127"/>
      <c r="J4" s="17"/>
      <c r="K4" s="17"/>
      <c r="L4" s="17"/>
      <c r="M4" s="17"/>
      <c r="N4" s="17"/>
      <c r="O4" s="17"/>
      <c r="P4" s="17"/>
      <c r="Q4" s="17"/>
      <c r="U4" s="130"/>
      <c r="W4" s="115" t="s">
        <v>3</v>
      </c>
    </row>
    <row r="5" ht="21.8" customHeight="1" spans="1:23">
      <c r="A5" s="6" t="s">
        <v>309</v>
      </c>
      <c r="B5" s="6" t="s">
        <v>228</v>
      </c>
      <c r="C5" s="6" t="s">
        <v>229</v>
      </c>
      <c r="D5" s="6" t="s">
        <v>310</v>
      </c>
      <c r="E5" s="7" t="s">
        <v>230</v>
      </c>
      <c r="F5" s="7" t="s">
        <v>231</v>
      </c>
      <c r="G5" s="7" t="s">
        <v>232</v>
      </c>
      <c r="H5" s="7" t="s">
        <v>233</v>
      </c>
      <c r="I5" s="64" t="s">
        <v>44</v>
      </c>
      <c r="J5" s="64" t="s">
        <v>311</v>
      </c>
      <c r="K5" s="64"/>
      <c r="L5" s="64"/>
      <c r="M5" s="64"/>
      <c r="N5" s="128" t="s">
        <v>235</v>
      </c>
      <c r="O5" s="128"/>
      <c r="P5" s="128"/>
      <c r="Q5" s="7" t="s">
        <v>50</v>
      </c>
      <c r="R5" s="19" t="s">
        <v>67</v>
      </c>
      <c r="S5" s="20"/>
      <c r="T5" s="20"/>
      <c r="U5" s="20"/>
      <c r="V5" s="20"/>
      <c r="W5" s="21"/>
    </row>
    <row r="6" ht="21.8" customHeight="1" spans="1:23">
      <c r="A6" s="8"/>
      <c r="B6" s="8"/>
      <c r="C6" s="8"/>
      <c r="D6" s="8"/>
      <c r="E6" s="9"/>
      <c r="F6" s="9"/>
      <c r="G6" s="9"/>
      <c r="H6" s="9"/>
      <c r="I6" s="64"/>
      <c r="J6" s="49" t="s">
        <v>47</v>
      </c>
      <c r="K6" s="49"/>
      <c r="L6" s="49" t="s">
        <v>48</v>
      </c>
      <c r="M6" s="49" t="s">
        <v>49</v>
      </c>
      <c r="N6" s="129" t="s">
        <v>47</v>
      </c>
      <c r="O6" s="129" t="s">
        <v>48</v>
      </c>
      <c r="P6" s="129" t="s">
        <v>49</v>
      </c>
      <c r="Q6" s="9"/>
      <c r="R6" s="7" t="s">
        <v>46</v>
      </c>
      <c r="S6" s="7" t="s">
        <v>57</v>
      </c>
      <c r="T6" s="7" t="s">
        <v>241</v>
      </c>
      <c r="U6" s="7" t="s">
        <v>53</v>
      </c>
      <c r="V6" s="7" t="s">
        <v>54</v>
      </c>
      <c r="W6" s="7" t="s">
        <v>55</v>
      </c>
    </row>
    <row r="7" ht="40.6" customHeight="1" spans="1:23">
      <c r="A7" s="10"/>
      <c r="B7" s="10"/>
      <c r="C7" s="10"/>
      <c r="D7" s="10"/>
      <c r="E7" s="11"/>
      <c r="F7" s="11"/>
      <c r="G7" s="11"/>
      <c r="H7" s="11"/>
      <c r="I7" s="64"/>
      <c r="J7" s="49" t="s">
        <v>46</v>
      </c>
      <c r="K7" s="49" t="s">
        <v>312</v>
      </c>
      <c r="L7" s="49"/>
      <c r="M7" s="49"/>
      <c r="N7" s="11"/>
      <c r="O7" s="11"/>
      <c r="P7" s="11"/>
      <c r="Q7" s="11"/>
      <c r="R7" s="11"/>
      <c r="S7" s="11"/>
      <c r="T7" s="11"/>
      <c r="U7" s="23"/>
      <c r="V7" s="11"/>
      <c r="W7" s="11"/>
    </row>
    <row r="8" ht="18" customHeight="1" spans="1:23">
      <c r="A8" s="12">
        <v>1</v>
      </c>
      <c r="B8" s="12">
        <v>2</v>
      </c>
      <c r="C8" s="12">
        <v>3</v>
      </c>
      <c r="D8" s="12">
        <v>4</v>
      </c>
      <c r="E8" s="12">
        <v>5</v>
      </c>
      <c r="F8" s="12">
        <v>6</v>
      </c>
      <c r="G8" s="12">
        <v>7</v>
      </c>
      <c r="H8" s="12">
        <v>8</v>
      </c>
      <c r="I8" s="12">
        <v>9</v>
      </c>
      <c r="J8" s="12">
        <v>10</v>
      </c>
      <c r="K8" s="12">
        <v>11</v>
      </c>
      <c r="L8" s="12">
        <v>12</v>
      </c>
      <c r="M8" s="12">
        <v>13</v>
      </c>
      <c r="N8" s="12">
        <v>14</v>
      </c>
      <c r="O8" s="12">
        <v>15</v>
      </c>
      <c r="P8" s="12">
        <v>16</v>
      </c>
      <c r="Q8" s="12">
        <v>17</v>
      </c>
      <c r="R8" s="12">
        <v>18</v>
      </c>
      <c r="S8" s="12">
        <v>19</v>
      </c>
      <c r="T8" s="12">
        <v>20</v>
      </c>
      <c r="U8" s="12">
        <v>21</v>
      </c>
      <c r="V8" s="12">
        <v>22</v>
      </c>
      <c r="W8" s="12">
        <v>23</v>
      </c>
    </row>
    <row r="9" ht="18" customHeight="1" spans="1:23">
      <c r="A9" s="13"/>
      <c r="B9" s="13"/>
      <c r="C9" s="14" t="s">
        <v>313</v>
      </c>
      <c r="D9" s="13"/>
      <c r="E9" s="13"/>
      <c r="F9" s="13"/>
      <c r="G9" s="13"/>
      <c r="H9" s="13"/>
      <c r="I9" s="24">
        <v>20000</v>
      </c>
      <c r="J9" s="24"/>
      <c r="K9" s="24"/>
      <c r="L9" s="24"/>
      <c r="M9" s="24"/>
      <c r="N9" s="24"/>
      <c r="O9" s="24"/>
      <c r="P9" s="24"/>
      <c r="Q9" s="24"/>
      <c r="R9" s="24">
        <v>20000</v>
      </c>
      <c r="S9" s="24"/>
      <c r="T9" s="24"/>
      <c r="U9" s="24"/>
      <c r="V9" s="24"/>
      <c r="W9" s="24">
        <v>20000</v>
      </c>
    </row>
    <row r="10" ht="18" customHeight="1" spans="1:23">
      <c r="A10" s="13" t="s">
        <v>314</v>
      </c>
      <c r="B10" s="13" t="s">
        <v>315</v>
      </c>
      <c r="C10" s="14" t="s">
        <v>313</v>
      </c>
      <c r="D10" s="13" t="s">
        <v>61</v>
      </c>
      <c r="E10" s="13" t="s">
        <v>151</v>
      </c>
      <c r="F10" s="13" t="s">
        <v>152</v>
      </c>
      <c r="G10" s="13" t="s">
        <v>295</v>
      </c>
      <c r="H10" s="13" t="s">
        <v>296</v>
      </c>
      <c r="I10" s="24">
        <v>20000</v>
      </c>
      <c r="J10" s="24"/>
      <c r="K10" s="24"/>
      <c r="L10" s="24"/>
      <c r="M10" s="24"/>
      <c r="N10" s="24"/>
      <c r="O10" s="24"/>
      <c r="P10" s="24"/>
      <c r="Q10" s="24"/>
      <c r="R10" s="24">
        <v>20000</v>
      </c>
      <c r="S10" s="24"/>
      <c r="T10" s="24"/>
      <c r="U10" s="24"/>
      <c r="V10" s="24"/>
      <c r="W10" s="24">
        <v>20000</v>
      </c>
    </row>
    <row r="11" ht="18" customHeight="1" spans="1:23">
      <c r="A11" s="103"/>
      <c r="B11" s="103"/>
      <c r="C11" s="14" t="s">
        <v>316</v>
      </c>
      <c r="D11" s="103"/>
      <c r="E11" s="103"/>
      <c r="F11" s="103"/>
      <c r="G11" s="103"/>
      <c r="H11" s="103"/>
      <c r="I11" s="24">
        <v>2436400</v>
      </c>
      <c r="J11" s="24">
        <v>2436400</v>
      </c>
      <c r="K11" s="24">
        <v>2436400</v>
      </c>
      <c r="L11" s="24"/>
      <c r="M11" s="24"/>
      <c r="N11" s="24"/>
      <c r="O11" s="24"/>
      <c r="P11" s="103"/>
      <c r="Q11" s="24"/>
      <c r="R11" s="24"/>
      <c r="S11" s="24"/>
      <c r="T11" s="24"/>
      <c r="U11" s="24"/>
      <c r="V11" s="24"/>
      <c r="W11" s="24"/>
    </row>
    <row r="12" ht="18" customHeight="1" spans="1:23">
      <c r="A12" s="13" t="s">
        <v>317</v>
      </c>
      <c r="B12" s="13" t="s">
        <v>318</v>
      </c>
      <c r="C12" s="14" t="s">
        <v>316</v>
      </c>
      <c r="D12" s="13" t="s">
        <v>61</v>
      </c>
      <c r="E12" s="13" t="s">
        <v>170</v>
      </c>
      <c r="F12" s="13" t="s">
        <v>171</v>
      </c>
      <c r="G12" s="13" t="s">
        <v>319</v>
      </c>
      <c r="H12" s="13" t="s">
        <v>320</v>
      </c>
      <c r="I12" s="24">
        <v>4200</v>
      </c>
      <c r="J12" s="24">
        <v>4200</v>
      </c>
      <c r="K12" s="24">
        <v>4200</v>
      </c>
      <c r="L12" s="24"/>
      <c r="M12" s="24"/>
      <c r="N12" s="24"/>
      <c r="O12" s="24"/>
      <c r="P12" s="103"/>
      <c r="Q12" s="24"/>
      <c r="R12" s="24"/>
      <c r="S12" s="24"/>
      <c r="T12" s="24"/>
      <c r="U12" s="24"/>
      <c r="V12" s="24"/>
      <c r="W12" s="24"/>
    </row>
    <row r="13" ht="18" customHeight="1" spans="1:23">
      <c r="A13" s="13" t="s">
        <v>317</v>
      </c>
      <c r="B13" s="13" t="s">
        <v>318</v>
      </c>
      <c r="C13" s="14" t="s">
        <v>316</v>
      </c>
      <c r="D13" s="13" t="s">
        <v>61</v>
      </c>
      <c r="E13" s="13" t="s">
        <v>170</v>
      </c>
      <c r="F13" s="13" t="s">
        <v>171</v>
      </c>
      <c r="G13" s="13" t="s">
        <v>319</v>
      </c>
      <c r="H13" s="13" t="s">
        <v>320</v>
      </c>
      <c r="I13" s="24">
        <v>420000</v>
      </c>
      <c r="J13" s="24">
        <v>420000</v>
      </c>
      <c r="K13" s="24">
        <v>420000</v>
      </c>
      <c r="L13" s="24"/>
      <c r="M13" s="24"/>
      <c r="N13" s="24"/>
      <c r="O13" s="24"/>
      <c r="P13" s="103"/>
      <c r="Q13" s="24"/>
      <c r="R13" s="24"/>
      <c r="S13" s="24"/>
      <c r="T13" s="24"/>
      <c r="U13" s="24"/>
      <c r="V13" s="24"/>
      <c r="W13" s="24"/>
    </row>
    <row r="14" ht="18" customHeight="1" spans="1:23">
      <c r="A14" s="13" t="s">
        <v>317</v>
      </c>
      <c r="B14" s="13" t="s">
        <v>318</v>
      </c>
      <c r="C14" s="14" t="s">
        <v>316</v>
      </c>
      <c r="D14" s="13" t="s">
        <v>61</v>
      </c>
      <c r="E14" s="13" t="s">
        <v>170</v>
      </c>
      <c r="F14" s="13" t="s">
        <v>171</v>
      </c>
      <c r="G14" s="13" t="s">
        <v>319</v>
      </c>
      <c r="H14" s="13" t="s">
        <v>320</v>
      </c>
      <c r="I14" s="24">
        <v>360000</v>
      </c>
      <c r="J14" s="24">
        <v>360000</v>
      </c>
      <c r="K14" s="24">
        <v>360000</v>
      </c>
      <c r="L14" s="24"/>
      <c r="M14" s="24"/>
      <c r="N14" s="24"/>
      <c r="O14" s="24"/>
      <c r="P14" s="103"/>
      <c r="Q14" s="24"/>
      <c r="R14" s="24"/>
      <c r="S14" s="24"/>
      <c r="T14" s="24"/>
      <c r="U14" s="24"/>
      <c r="V14" s="24"/>
      <c r="W14" s="24"/>
    </row>
    <row r="15" ht="18" customHeight="1" spans="1:23">
      <c r="A15" s="13" t="s">
        <v>317</v>
      </c>
      <c r="B15" s="13" t="s">
        <v>318</v>
      </c>
      <c r="C15" s="14" t="s">
        <v>316</v>
      </c>
      <c r="D15" s="13" t="s">
        <v>61</v>
      </c>
      <c r="E15" s="13" t="s">
        <v>170</v>
      </c>
      <c r="F15" s="13" t="s">
        <v>171</v>
      </c>
      <c r="G15" s="13" t="s">
        <v>319</v>
      </c>
      <c r="H15" s="13" t="s">
        <v>320</v>
      </c>
      <c r="I15" s="24">
        <v>6000</v>
      </c>
      <c r="J15" s="24">
        <v>6000</v>
      </c>
      <c r="K15" s="24">
        <v>6000</v>
      </c>
      <c r="L15" s="24"/>
      <c r="M15" s="24"/>
      <c r="N15" s="24"/>
      <c r="O15" s="24"/>
      <c r="P15" s="103"/>
      <c r="Q15" s="24"/>
      <c r="R15" s="24"/>
      <c r="S15" s="24"/>
      <c r="T15" s="24"/>
      <c r="U15" s="24"/>
      <c r="V15" s="24"/>
      <c r="W15" s="24"/>
    </row>
    <row r="16" ht="18" customHeight="1" spans="1:23">
      <c r="A16" s="13" t="s">
        <v>317</v>
      </c>
      <c r="B16" s="13" t="s">
        <v>318</v>
      </c>
      <c r="C16" s="14" t="s">
        <v>316</v>
      </c>
      <c r="D16" s="13" t="s">
        <v>61</v>
      </c>
      <c r="E16" s="13" t="s">
        <v>170</v>
      </c>
      <c r="F16" s="13" t="s">
        <v>171</v>
      </c>
      <c r="G16" s="13" t="s">
        <v>319</v>
      </c>
      <c r="H16" s="13" t="s">
        <v>320</v>
      </c>
      <c r="I16" s="24">
        <v>42000</v>
      </c>
      <c r="J16" s="24">
        <v>42000</v>
      </c>
      <c r="K16" s="24">
        <v>42000</v>
      </c>
      <c r="L16" s="24"/>
      <c r="M16" s="24"/>
      <c r="N16" s="24"/>
      <c r="O16" s="24"/>
      <c r="P16" s="103"/>
      <c r="Q16" s="24"/>
      <c r="R16" s="24"/>
      <c r="S16" s="24"/>
      <c r="T16" s="24"/>
      <c r="U16" s="24"/>
      <c r="V16" s="24"/>
      <c r="W16" s="24"/>
    </row>
    <row r="17" ht="18" customHeight="1" spans="1:23">
      <c r="A17" s="13" t="s">
        <v>317</v>
      </c>
      <c r="B17" s="13" t="s">
        <v>318</v>
      </c>
      <c r="C17" s="14" t="s">
        <v>316</v>
      </c>
      <c r="D17" s="13" t="s">
        <v>61</v>
      </c>
      <c r="E17" s="13" t="s">
        <v>170</v>
      </c>
      <c r="F17" s="13" t="s">
        <v>171</v>
      </c>
      <c r="G17" s="13" t="s">
        <v>319</v>
      </c>
      <c r="H17" s="13" t="s">
        <v>320</v>
      </c>
      <c r="I17" s="24">
        <v>21000</v>
      </c>
      <c r="J17" s="24">
        <v>21000</v>
      </c>
      <c r="K17" s="24">
        <v>21000</v>
      </c>
      <c r="L17" s="24"/>
      <c r="M17" s="24"/>
      <c r="N17" s="24"/>
      <c r="O17" s="24"/>
      <c r="P17" s="103"/>
      <c r="Q17" s="24"/>
      <c r="R17" s="24"/>
      <c r="S17" s="24"/>
      <c r="T17" s="24"/>
      <c r="U17" s="24"/>
      <c r="V17" s="24"/>
      <c r="W17" s="24"/>
    </row>
    <row r="18" ht="18" customHeight="1" spans="1:23">
      <c r="A18" s="13" t="s">
        <v>317</v>
      </c>
      <c r="B18" s="13" t="s">
        <v>318</v>
      </c>
      <c r="C18" s="14" t="s">
        <v>316</v>
      </c>
      <c r="D18" s="13" t="s">
        <v>61</v>
      </c>
      <c r="E18" s="13" t="s">
        <v>170</v>
      </c>
      <c r="F18" s="13" t="s">
        <v>171</v>
      </c>
      <c r="G18" s="13" t="s">
        <v>319</v>
      </c>
      <c r="H18" s="13" t="s">
        <v>320</v>
      </c>
      <c r="I18" s="24">
        <v>60000</v>
      </c>
      <c r="J18" s="24">
        <v>60000</v>
      </c>
      <c r="K18" s="24">
        <v>60000</v>
      </c>
      <c r="L18" s="24"/>
      <c r="M18" s="24"/>
      <c r="N18" s="24"/>
      <c r="O18" s="24"/>
      <c r="P18" s="103"/>
      <c r="Q18" s="24"/>
      <c r="R18" s="24"/>
      <c r="S18" s="24"/>
      <c r="T18" s="24"/>
      <c r="U18" s="24"/>
      <c r="V18" s="24"/>
      <c r="W18" s="24"/>
    </row>
    <row r="19" ht="18" customHeight="1" spans="1:23">
      <c r="A19" s="13" t="s">
        <v>317</v>
      </c>
      <c r="B19" s="13" t="s">
        <v>318</v>
      </c>
      <c r="C19" s="14" t="s">
        <v>316</v>
      </c>
      <c r="D19" s="13" t="s">
        <v>61</v>
      </c>
      <c r="E19" s="13" t="s">
        <v>170</v>
      </c>
      <c r="F19" s="13" t="s">
        <v>171</v>
      </c>
      <c r="G19" s="13" t="s">
        <v>319</v>
      </c>
      <c r="H19" s="13" t="s">
        <v>320</v>
      </c>
      <c r="I19" s="24">
        <v>1008000</v>
      </c>
      <c r="J19" s="24">
        <v>1008000</v>
      </c>
      <c r="K19" s="24">
        <v>1008000</v>
      </c>
      <c r="L19" s="24"/>
      <c r="M19" s="24"/>
      <c r="N19" s="24"/>
      <c r="O19" s="24"/>
      <c r="P19" s="103"/>
      <c r="Q19" s="24"/>
      <c r="R19" s="24"/>
      <c r="S19" s="24"/>
      <c r="T19" s="24"/>
      <c r="U19" s="24"/>
      <c r="V19" s="24"/>
      <c r="W19" s="24"/>
    </row>
    <row r="20" ht="18" customHeight="1" spans="1:23">
      <c r="A20" s="13" t="s">
        <v>317</v>
      </c>
      <c r="B20" s="13" t="s">
        <v>318</v>
      </c>
      <c r="C20" s="14" t="s">
        <v>316</v>
      </c>
      <c r="D20" s="13" t="s">
        <v>61</v>
      </c>
      <c r="E20" s="13" t="s">
        <v>170</v>
      </c>
      <c r="F20" s="13" t="s">
        <v>171</v>
      </c>
      <c r="G20" s="13" t="s">
        <v>319</v>
      </c>
      <c r="H20" s="13" t="s">
        <v>320</v>
      </c>
      <c r="I20" s="24">
        <v>144000</v>
      </c>
      <c r="J20" s="24">
        <v>144000</v>
      </c>
      <c r="K20" s="24">
        <v>144000</v>
      </c>
      <c r="L20" s="24"/>
      <c r="M20" s="24"/>
      <c r="N20" s="24"/>
      <c r="O20" s="24"/>
      <c r="P20" s="103"/>
      <c r="Q20" s="24"/>
      <c r="R20" s="24"/>
      <c r="S20" s="24"/>
      <c r="T20" s="24"/>
      <c r="U20" s="24"/>
      <c r="V20" s="24"/>
      <c r="W20" s="24"/>
    </row>
    <row r="21" ht="18" customHeight="1" spans="1:23">
      <c r="A21" s="13" t="s">
        <v>317</v>
      </c>
      <c r="B21" s="13" t="s">
        <v>318</v>
      </c>
      <c r="C21" s="14" t="s">
        <v>316</v>
      </c>
      <c r="D21" s="13" t="s">
        <v>61</v>
      </c>
      <c r="E21" s="13" t="s">
        <v>170</v>
      </c>
      <c r="F21" s="13" t="s">
        <v>171</v>
      </c>
      <c r="G21" s="13" t="s">
        <v>319</v>
      </c>
      <c r="H21" s="13" t="s">
        <v>320</v>
      </c>
      <c r="I21" s="24">
        <v>200</v>
      </c>
      <c r="J21" s="24">
        <v>200</v>
      </c>
      <c r="K21" s="24">
        <v>200</v>
      </c>
      <c r="L21" s="24"/>
      <c r="M21" s="24"/>
      <c r="N21" s="24"/>
      <c r="O21" s="24"/>
      <c r="P21" s="103"/>
      <c r="Q21" s="24"/>
      <c r="R21" s="24"/>
      <c r="S21" s="24"/>
      <c r="T21" s="24"/>
      <c r="U21" s="24"/>
      <c r="V21" s="24"/>
      <c r="W21" s="24"/>
    </row>
    <row r="22" ht="18" customHeight="1" spans="1:23">
      <c r="A22" s="13" t="s">
        <v>317</v>
      </c>
      <c r="B22" s="13" t="s">
        <v>318</v>
      </c>
      <c r="C22" s="14" t="s">
        <v>316</v>
      </c>
      <c r="D22" s="13" t="s">
        <v>61</v>
      </c>
      <c r="E22" s="13" t="s">
        <v>170</v>
      </c>
      <c r="F22" s="13" t="s">
        <v>171</v>
      </c>
      <c r="G22" s="13" t="s">
        <v>319</v>
      </c>
      <c r="H22" s="13" t="s">
        <v>320</v>
      </c>
      <c r="I22" s="24">
        <v>3000</v>
      </c>
      <c r="J22" s="24">
        <v>3000</v>
      </c>
      <c r="K22" s="24">
        <v>3000</v>
      </c>
      <c r="L22" s="24"/>
      <c r="M22" s="24"/>
      <c r="N22" s="24"/>
      <c r="O22" s="24"/>
      <c r="P22" s="103"/>
      <c r="Q22" s="24"/>
      <c r="R22" s="24"/>
      <c r="S22" s="24"/>
      <c r="T22" s="24"/>
      <c r="U22" s="24"/>
      <c r="V22" s="24"/>
      <c r="W22" s="24"/>
    </row>
    <row r="23" ht="18" customHeight="1" spans="1:23">
      <c r="A23" s="13" t="s">
        <v>317</v>
      </c>
      <c r="B23" s="13" t="s">
        <v>318</v>
      </c>
      <c r="C23" s="14" t="s">
        <v>316</v>
      </c>
      <c r="D23" s="13" t="s">
        <v>61</v>
      </c>
      <c r="E23" s="13" t="s">
        <v>170</v>
      </c>
      <c r="F23" s="13" t="s">
        <v>171</v>
      </c>
      <c r="G23" s="13" t="s">
        <v>319</v>
      </c>
      <c r="H23" s="13" t="s">
        <v>320</v>
      </c>
      <c r="I23" s="24">
        <v>366000</v>
      </c>
      <c r="J23" s="24">
        <v>366000</v>
      </c>
      <c r="K23" s="24">
        <v>366000</v>
      </c>
      <c r="L23" s="24"/>
      <c r="M23" s="24"/>
      <c r="N23" s="24"/>
      <c r="O23" s="24"/>
      <c r="P23" s="103"/>
      <c r="Q23" s="24"/>
      <c r="R23" s="24"/>
      <c r="S23" s="24"/>
      <c r="T23" s="24"/>
      <c r="U23" s="24"/>
      <c r="V23" s="24"/>
      <c r="W23" s="24"/>
    </row>
    <row r="24" ht="18" customHeight="1" spans="1:23">
      <c r="A24" s="13" t="s">
        <v>317</v>
      </c>
      <c r="B24" s="13" t="s">
        <v>318</v>
      </c>
      <c r="C24" s="14" t="s">
        <v>316</v>
      </c>
      <c r="D24" s="13" t="s">
        <v>61</v>
      </c>
      <c r="E24" s="13" t="s">
        <v>170</v>
      </c>
      <c r="F24" s="13" t="s">
        <v>171</v>
      </c>
      <c r="G24" s="13" t="s">
        <v>319</v>
      </c>
      <c r="H24" s="13" t="s">
        <v>320</v>
      </c>
      <c r="I24" s="24">
        <v>1400</v>
      </c>
      <c r="J24" s="24">
        <v>1400</v>
      </c>
      <c r="K24" s="24">
        <v>1400</v>
      </c>
      <c r="L24" s="24"/>
      <c r="M24" s="24"/>
      <c r="N24" s="24"/>
      <c r="O24" s="24"/>
      <c r="P24" s="103"/>
      <c r="Q24" s="24"/>
      <c r="R24" s="24"/>
      <c r="S24" s="24"/>
      <c r="T24" s="24"/>
      <c r="U24" s="24"/>
      <c r="V24" s="24"/>
      <c r="W24" s="24"/>
    </row>
    <row r="25" ht="18" customHeight="1" spans="1:23">
      <c r="A25" s="13" t="s">
        <v>317</v>
      </c>
      <c r="B25" s="13" t="s">
        <v>318</v>
      </c>
      <c r="C25" s="14" t="s">
        <v>316</v>
      </c>
      <c r="D25" s="13" t="s">
        <v>61</v>
      </c>
      <c r="E25" s="13" t="s">
        <v>170</v>
      </c>
      <c r="F25" s="13" t="s">
        <v>171</v>
      </c>
      <c r="G25" s="13" t="s">
        <v>319</v>
      </c>
      <c r="H25" s="13" t="s">
        <v>320</v>
      </c>
      <c r="I25" s="24">
        <v>600</v>
      </c>
      <c r="J25" s="24">
        <v>600</v>
      </c>
      <c r="K25" s="24">
        <v>600</v>
      </c>
      <c r="L25" s="24"/>
      <c r="M25" s="24"/>
      <c r="N25" s="24"/>
      <c r="O25" s="24"/>
      <c r="P25" s="103"/>
      <c r="Q25" s="24"/>
      <c r="R25" s="24"/>
      <c r="S25" s="24"/>
      <c r="T25" s="24"/>
      <c r="U25" s="24"/>
      <c r="V25" s="24"/>
      <c r="W25" s="24"/>
    </row>
    <row r="26" ht="18" customHeight="1" spans="1:23">
      <c r="A26" s="103"/>
      <c r="B26" s="103"/>
      <c r="C26" s="14" t="s">
        <v>321</v>
      </c>
      <c r="D26" s="103"/>
      <c r="E26" s="103"/>
      <c r="F26" s="103"/>
      <c r="G26" s="103"/>
      <c r="H26" s="103"/>
      <c r="I26" s="24">
        <v>321000</v>
      </c>
      <c r="J26" s="24">
        <v>321000</v>
      </c>
      <c r="K26" s="24">
        <v>321000</v>
      </c>
      <c r="L26" s="24"/>
      <c r="M26" s="24"/>
      <c r="N26" s="24"/>
      <c r="O26" s="24"/>
      <c r="P26" s="103"/>
      <c r="Q26" s="24"/>
      <c r="R26" s="24"/>
      <c r="S26" s="24"/>
      <c r="T26" s="24"/>
      <c r="U26" s="24"/>
      <c r="V26" s="24"/>
      <c r="W26" s="24"/>
    </row>
    <row r="27" ht="18" customHeight="1" spans="1:23">
      <c r="A27" s="13" t="s">
        <v>317</v>
      </c>
      <c r="B27" s="13" t="s">
        <v>322</v>
      </c>
      <c r="C27" s="14" t="s">
        <v>321</v>
      </c>
      <c r="D27" s="13" t="s">
        <v>61</v>
      </c>
      <c r="E27" s="13" t="s">
        <v>170</v>
      </c>
      <c r="F27" s="13" t="s">
        <v>171</v>
      </c>
      <c r="G27" s="13" t="s">
        <v>287</v>
      </c>
      <c r="H27" s="13" t="s">
        <v>288</v>
      </c>
      <c r="I27" s="24">
        <v>61000</v>
      </c>
      <c r="J27" s="24">
        <v>61000</v>
      </c>
      <c r="K27" s="24">
        <v>61000</v>
      </c>
      <c r="L27" s="24"/>
      <c r="M27" s="24"/>
      <c r="N27" s="24"/>
      <c r="O27" s="24"/>
      <c r="P27" s="103"/>
      <c r="Q27" s="24"/>
      <c r="R27" s="24"/>
      <c r="S27" s="24"/>
      <c r="T27" s="24"/>
      <c r="U27" s="24"/>
      <c r="V27" s="24"/>
      <c r="W27" s="24"/>
    </row>
    <row r="28" ht="18" customHeight="1" spans="1:23">
      <c r="A28" s="13" t="s">
        <v>317</v>
      </c>
      <c r="B28" s="13" t="s">
        <v>322</v>
      </c>
      <c r="C28" s="14" t="s">
        <v>321</v>
      </c>
      <c r="D28" s="13" t="s">
        <v>61</v>
      </c>
      <c r="E28" s="13" t="s">
        <v>170</v>
      </c>
      <c r="F28" s="13" t="s">
        <v>171</v>
      </c>
      <c r="G28" s="13" t="s">
        <v>287</v>
      </c>
      <c r="H28" s="13" t="s">
        <v>288</v>
      </c>
      <c r="I28" s="24">
        <v>210000</v>
      </c>
      <c r="J28" s="24">
        <v>210000</v>
      </c>
      <c r="K28" s="24">
        <v>210000</v>
      </c>
      <c r="L28" s="24"/>
      <c r="M28" s="24"/>
      <c r="N28" s="24"/>
      <c r="O28" s="24"/>
      <c r="P28" s="103"/>
      <c r="Q28" s="24"/>
      <c r="R28" s="24"/>
      <c r="S28" s="24"/>
      <c r="T28" s="24"/>
      <c r="U28" s="24"/>
      <c r="V28" s="24"/>
      <c r="W28" s="24"/>
    </row>
    <row r="29" ht="18" customHeight="1" spans="1:23">
      <c r="A29" s="13" t="s">
        <v>317</v>
      </c>
      <c r="B29" s="13" t="s">
        <v>322</v>
      </c>
      <c r="C29" s="14" t="s">
        <v>321</v>
      </c>
      <c r="D29" s="13" t="s">
        <v>61</v>
      </c>
      <c r="E29" s="13" t="s">
        <v>170</v>
      </c>
      <c r="F29" s="13" t="s">
        <v>171</v>
      </c>
      <c r="G29" s="13" t="s">
        <v>287</v>
      </c>
      <c r="H29" s="13" t="s">
        <v>288</v>
      </c>
      <c r="I29" s="24">
        <v>50000</v>
      </c>
      <c r="J29" s="24">
        <v>50000</v>
      </c>
      <c r="K29" s="24">
        <v>50000</v>
      </c>
      <c r="L29" s="24"/>
      <c r="M29" s="24"/>
      <c r="N29" s="24"/>
      <c r="O29" s="24"/>
      <c r="P29" s="103"/>
      <c r="Q29" s="24"/>
      <c r="R29" s="24"/>
      <c r="S29" s="24"/>
      <c r="T29" s="24"/>
      <c r="U29" s="24"/>
      <c r="V29" s="24"/>
      <c r="W29" s="24"/>
    </row>
    <row r="30" ht="18" customHeight="1" spans="1:23">
      <c r="A30" s="103"/>
      <c r="B30" s="103"/>
      <c r="C30" s="14" t="s">
        <v>323</v>
      </c>
      <c r="D30" s="103"/>
      <c r="E30" s="103"/>
      <c r="F30" s="103"/>
      <c r="G30" s="103"/>
      <c r="H30" s="103"/>
      <c r="I30" s="24">
        <v>529000</v>
      </c>
      <c r="J30" s="24">
        <v>529000</v>
      </c>
      <c r="K30" s="24">
        <v>529000</v>
      </c>
      <c r="L30" s="24"/>
      <c r="M30" s="24"/>
      <c r="N30" s="24"/>
      <c r="O30" s="24"/>
      <c r="P30" s="103"/>
      <c r="Q30" s="24"/>
      <c r="R30" s="24"/>
      <c r="S30" s="24"/>
      <c r="T30" s="24"/>
      <c r="U30" s="24"/>
      <c r="V30" s="24"/>
      <c r="W30" s="24"/>
    </row>
    <row r="31" ht="18" customHeight="1" spans="1:23">
      <c r="A31" s="13" t="s">
        <v>314</v>
      </c>
      <c r="B31" s="13" t="s">
        <v>324</v>
      </c>
      <c r="C31" s="14" t="s">
        <v>323</v>
      </c>
      <c r="D31" s="13" t="s">
        <v>61</v>
      </c>
      <c r="E31" s="13" t="s">
        <v>87</v>
      </c>
      <c r="F31" s="13" t="s">
        <v>88</v>
      </c>
      <c r="G31" s="13" t="s">
        <v>287</v>
      </c>
      <c r="H31" s="13" t="s">
        <v>288</v>
      </c>
      <c r="I31" s="24">
        <v>40000</v>
      </c>
      <c r="J31" s="24">
        <v>40000</v>
      </c>
      <c r="K31" s="24">
        <v>40000</v>
      </c>
      <c r="L31" s="24"/>
      <c r="M31" s="24"/>
      <c r="N31" s="24"/>
      <c r="O31" s="24"/>
      <c r="P31" s="103"/>
      <c r="Q31" s="24"/>
      <c r="R31" s="24"/>
      <c r="S31" s="24"/>
      <c r="T31" s="24"/>
      <c r="U31" s="24"/>
      <c r="V31" s="24"/>
      <c r="W31" s="24"/>
    </row>
    <row r="32" ht="18" customHeight="1" spans="1:23">
      <c r="A32" s="13" t="s">
        <v>314</v>
      </c>
      <c r="B32" s="13" t="s">
        <v>324</v>
      </c>
      <c r="C32" s="14" t="s">
        <v>323</v>
      </c>
      <c r="D32" s="13" t="s">
        <v>61</v>
      </c>
      <c r="E32" s="13" t="s">
        <v>87</v>
      </c>
      <c r="F32" s="13" t="s">
        <v>88</v>
      </c>
      <c r="G32" s="13" t="s">
        <v>287</v>
      </c>
      <c r="H32" s="13" t="s">
        <v>288</v>
      </c>
      <c r="I32" s="24">
        <v>10000</v>
      </c>
      <c r="J32" s="24">
        <v>10000</v>
      </c>
      <c r="K32" s="24">
        <v>10000</v>
      </c>
      <c r="L32" s="24"/>
      <c r="M32" s="24"/>
      <c r="N32" s="24"/>
      <c r="O32" s="24"/>
      <c r="P32" s="103"/>
      <c r="Q32" s="24"/>
      <c r="R32" s="24"/>
      <c r="S32" s="24"/>
      <c r="T32" s="24"/>
      <c r="U32" s="24"/>
      <c r="V32" s="24"/>
      <c r="W32" s="24"/>
    </row>
    <row r="33" ht="18" customHeight="1" spans="1:23">
      <c r="A33" s="13" t="s">
        <v>314</v>
      </c>
      <c r="B33" s="13" t="s">
        <v>324</v>
      </c>
      <c r="C33" s="14" t="s">
        <v>323</v>
      </c>
      <c r="D33" s="13" t="s">
        <v>61</v>
      </c>
      <c r="E33" s="13" t="s">
        <v>87</v>
      </c>
      <c r="F33" s="13" t="s">
        <v>88</v>
      </c>
      <c r="G33" s="13" t="s">
        <v>287</v>
      </c>
      <c r="H33" s="13" t="s">
        <v>288</v>
      </c>
      <c r="I33" s="24">
        <v>137400</v>
      </c>
      <c r="J33" s="24">
        <v>137400</v>
      </c>
      <c r="K33" s="24">
        <v>137400</v>
      </c>
      <c r="L33" s="24"/>
      <c r="M33" s="24"/>
      <c r="N33" s="24"/>
      <c r="O33" s="24"/>
      <c r="P33" s="103"/>
      <c r="Q33" s="24"/>
      <c r="R33" s="24"/>
      <c r="S33" s="24"/>
      <c r="T33" s="24"/>
      <c r="U33" s="24"/>
      <c r="V33" s="24"/>
      <c r="W33" s="24"/>
    </row>
    <row r="34" ht="18" customHeight="1" spans="1:23">
      <c r="A34" s="13" t="s">
        <v>314</v>
      </c>
      <c r="B34" s="13" t="s">
        <v>324</v>
      </c>
      <c r="C34" s="14" t="s">
        <v>323</v>
      </c>
      <c r="D34" s="13" t="s">
        <v>61</v>
      </c>
      <c r="E34" s="13" t="s">
        <v>87</v>
      </c>
      <c r="F34" s="13" t="s">
        <v>88</v>
      </c>
      <c r="G34" s="13" t="s">
        <v>287</v>
      </c>
      <c r="H34" s="13" t="s">
        <v>288</v>
      </c>
      <c r="I34" s="24">
        <v>30000</v>
      </c>
      <c r="J34" s="24">
        <v>30000</v>
      </c>
      <c r="K34" s="24">
        <v>30000</v>
      </c>
      <c r="L34" s="24"/>
      <c r="M34" s="24"/>
      <c r="N34" s="24"/>
      <c r="O34" s="24"/>
      <c r="P34" s="103"/>
      <c r="Q34" s="24"/>
      <c r="R34" s="24"/>
      <c r="S34" s="24"/>
      <c r="T34" s="24"/>
      <c r="U34" s="24"/>
      <c r="V34" s="24"/>
      <c r="W34" s="24"/>
    </row>
    <row r="35" ht="18" customHeight="1" spans="1:23">
      <c r="A35" s="13" t="s">
        <v>314</v>
      </c>
      <c r="B35" s="13" t="s">
        <v>324</v>
      </c>
      <c r="C35" s="14" t="s">
        <v>323</v>
      </c>
      <c r="D35" s="13" t="s">
        <v>61</v>
      </c>
      <c r="E35" s="13" t="s">
        <v>87</v>
      </c>
      <c r="F35" s="13" t="s">
        <v>88</v>
      </c>
      <c r="G35" s="13" t="s">
        <v>325</v>
      </c>
      <c r="H35" s="13" t="s">
        <v>326</v>
      </c>
      <c r="I35" s="24">
        <v>34800</v>
      </c>
      <c r="J35" s="24">
        <v>34800</v>
      </c>
      <c r="K35" s="24">
        <v>34800</v>
      </c>
      <c r="L35" s="24"/>
      <c r="M35" s="24"/>
      <c r="N35" s="24"/>
      <c r="O35" s="24"/>
      <c r="P35" s="103"/>
      <c r="Q35" s="24"/>
      <c r="R35" s="24"/>
      <c r="S35" s="24"/>
      <c r="T35" s="24"/>
      <c r="U35" s="24"/>
      <c r="V35" s="24"/>
      <c r="W35" s="24"/>
    </row>
    <row r="36" ht="18" customHeight="1" spans="1:23">
      <c r="A36" s="13" t="s">
        <v>314</v>
      </c>
      <c r="B36" s="13" t="s">
        <v>324</v>
      </c>
      <c r="C36" s="14" t="s">
        <v>323</v>
      </c>
      <c r="D36" s="13" t="s">
        <v>61</v>
      </c>
      <c r="E36" s="13" t="s">
        <v>87</v>
      </c>
      <c r="F36" s="13" t="s">
        <v>88</v>
      </c>
      <c r="G36" s="13" t="s">
        <v>281</v>
      </c>
      <c r="H36" s="13" t="s">
        <v>282</v>
      </c>
      <c r="I36" s="24">
        <v>75000</v>
      </c>
      <c r="J36" s="24">
        <v>75000</v>
      </c>
      <c r="K36" s="24">
        <v>75000</v>
      </c>
      <c r="L36" s="24"/>
      <c r="M36" s="24"/>
      <c r="N36" s="24"/>
      <c r="O36" s="24"/>
      <c r="P36" s="103"/>
      <c r="Q36" s="24"/>
      <c r="R36" s="24"/>
      <c r="S36" s="24"/>
      <c r="T36" s="24"/>
      <c r="U36" s="24"/>
      <c r="V36" s="24"/>
      <c r="W36" s="24"/>
    </row>
    <row r="37" ht="18" customHeight="1" spans="1:23">
      <c r="A37" s="13" t="s">
        <v>314</v>
      </c>
      <c r="B37" s="13" t="s">
        <v>324</v>
      </c>
      <c r="C37" s="14" t="s">
        <v>323</v>
      </c>
      <c r="D37" s="13" t="s">
        <v>61</v>
      </c>
      <c r="E37" s="13" t="s">
        <v>87</v>
      </c>
      <c r="F37" s="13" t="s">
        <v>88</v>
      </c>
      <c r="G37" s="13" t="s">
        <v>327</v>
      </c>
      <c r="H37" s="13" t="s">
        <v>328</v>
      </c>
      <c r="I37" s="24">
        <v>50000</v>
      </c>
      <c r="J37" s="24">
        <v>50000</v>
      </c>
      <c r="K37" s="24">
        <v>50000</v>
      </c>
      <c r="L37" s="24"/>
      <c r="M37" s="24"/>
      <c r="N37" s="24"/>
      <c r="O37" s="24"/>
      <c r="P37" s="103"/>
      <c r="Q37" s="24"/>
      <c r="R37" s="24"/>
      <c r="S37" s="24"/>
      <c r="T37" s="24"/>
      <c r="U37" s="24"/>
      <c r="V37" s="24"/>
      <c r="W37" s="24"/>
    </row>
    <row r="38" ht="18" customHeight="1" spans="1:23">
      <c r="A38" s="13" t="s">
        <v>314</v>
      </c>
      <c r="B38" s="13" t="s">
        <v>324</v>
      </c>
      <c r="C38" s="14" t="s">
        <v>323</v>
      </c>
      <c r="D38" s="13" t="s">
        <v>61</v>
      </c>
      <c r="E38" s="13" t="s">
        <v>87</v>
      </c>
      <c r="F38" s="13" t="s">
        <v>88</v>
      </c>
      <c r="G38" s="13" t="s">
        <v>329</v>
      </c>
      <c r="H38" s="13" t="s">
        <v>222</v>
      </c>
      <c r="I38" s="24">
        <v>20000</v>
      </c>
      <c r="J38" s="24">
        <v>20000</v>
      </c>
      <c r="K38" s="24">
        <v>20000</v>
      </c>
      <c r="L38" s="24"/>
      <c r="M38" s="24"/>
      <c r="N38" s="24"/>
      <c r="O38" s="24"/>
      <c r="P38" s="103"/>
      <c r="Q38" s="24"/>
      <c r="R38" s="24"/>
      <c r="S38" s="24"/>
      <c r="T38" s="24"/>
      <c r="U38" s="24"/>
      <c r="V38" s="24"/>
      <c r="W38" s="24"/>
    </row>
    <row r="39" ht="18" customHeight="1" spans="1:23">
      <c r="A39" s="13" t="s">
        <v>314</v>
      </c>
      <c r="B39" s="13" t="s">
        <v>324</v>
      </c>
      <c r="C39" s="14" t="s">
        <v>323</v>
      </c>
      <c r="D39" s="13" t="s">
        <v>61</v>
      </c>
      <c r="E39" s="13" t="s">
        <v>87</v>
      </c>
      <c r="F39" s="13" t="s">
        <v>88</v>
      </c>
      <c r="G39" s="13" t="s">
        <v>330</v>
      </c>
      <c r="H39" s="13" t="s">
        <v>331</v>
      </c>
      <c r="I39" s="24">
        <v>60000</v>
      </c>
      <c r="J39" s="24">
        <v>60000</v>
      </c>
      <c r="K39" s="24">
        <v>60000</v>
      </c>
      <c r="L39" s="24"/>
      <c r="M39" s="24"/>
      <c r="N39" s="24"/>
      <c r="O39" s="24"/>
      <c r="P39" s="103"/>
      <c r="Q39" s="24"/>
      <c r="R39" s="24"/>
      <c r="S39" s="24"/>
      <c r="T39" s="24"/>
      <c r="U39" s="24"/>
      <c r="V39" s="24"/>
      <c r="W39" s="24"/>
    </row>
    <row r="40" ht="18" customHeight="1" spans="1:23">
      <c r="A40" s="13" t="s">
        <v>314</v>
      </c>
      <c r="B40" s="13" t="s">
        <v>324</v>
      </c>
      <c r="C40" s="14" t="s">
        <v>323</v>
      </c>
      <c r="D40" s="13" t="s">
        <v>61</v>
      </c>
      <c r="E40" s="13" t="s">
        <v>87</v>
      </c>
      <c r="F40" s="13" t="s">
        <v>88</v>
      </c>
      <c r="G40" s="13" t="s">
        <v>270</v>
      </c>
      <c r="H40" s="13" t="s">
        <v>271</v>
      </c>
      <c r="I40" s="24">
        <v>55000</v>
      </c>
      <c r="J40" s="24">
        <v>55000</v>
      </c>
      <c r="K40" s="24">
        <v>55000</v>
      </c>
      <c r="L40" s="24"/>
      <c r="M40" s="24"/>
      <c r="N40" s="24"/>
      <c r="O40" s="24"/>
      <c r="P40" s="103"/>
      <c r="Q40" s="24"/>
      <c r="R40" s="24"/>
      <c r="S40" s="24"/>
      <c r="T40" s="24"/>
      <c r="U40" s="24"/>
      <c r="V40" s="24"/>
      <c r="W40" s="24"/>
    </row>
    <row r="41" ht="18" customHeight="1" spans="1:23">
      <c r="A41" s="13" t="s">
        <v>314</v>
      </c>
      <c r="B41" s="13" t="s">
        <v>324</v>
      </c>
      <c r="C41" s="14" t="s">
        <v>323</v>
      </c>
      <c r="D41" s="13" t="s">
        <v>61</v>
      </c>
      <c r="E41" s="13" t="s">
        <v>87</v>
      </c>
      <c r="F41" s="13" t="s">
        <v>88</v>
      </c>
      <c r="G41" s="13" t="s">
        <v>332</v>
      </c>
      <c r="H41" s="13" t="s">
        <v>333</v>
      </c>
      <c r="I41" s="24">
        <v>16800</v>
      </c>
      <c r="J41" s="24">
        <v>16800</v>
      </c>
      <c r="K41" s="24">
        <v>16800</v>
      </c>
      <c r="L41" s="24"/>
      <c r="M41" s="24"/>
      <c r="N41" s="24"/>
      <c r="O41" s="24"/>
      <c r="P41" s="103"/>
      <c r="Q41" s="24"/>
      <c r="R41" s="24"/>
      <c r="S41" s="24"/>
      <c r="T41" s="24"/>
      <c r="U41" s="24"/>
      <c r="V41" s="24"/>
      <c r="W41" s="24"/>
    </row>
    <row r="42" ht="18" customHeight="1" spans="1:23">
      <c r="A42" s="103"/>
      <c r="B42" s="103"/>
      <c r="C42" s="14" t="s">
        <v>334</v>
      </c>
      <c r="D42" s="103"/>
      <c r="E42" s="103"/>
      <c r="F42" s="103"/>
      <c r="G42" s="103"/>
      <c r="H42" s="103"/>
      <c r="I42" s="24">
        <v>103258</v>
      </c>
      <c r="J42" s="24">
        <v>103258</v>
      </c>
      <c r="K42" s="24">
        <v>103258</v>
      </c>
      <c r="L42" s="24"/>
      <c r="M42" s="24"/>
      <c r="N42" s="24"/>
      <c r="O42" s="24"/>
      <c r="P42" s="103"/>
      <c r="Q42" s="24"/>
      <c r="R42" s="24"/>
      <c r="S42" s="24"/>
      <c r="T42" s="24"/>
      <c r="U42" s="24"/>
      <c r="V42" s="24"/>
      <c r="W42" s="24"/>
    </row>
    <row r="43" ht="18" customHeight="1" spans="1:23">
      <c r="A43" s="13" t="s">
        <v>335</v>
      </c>
      <c r="B43" s="13" t="s">
        <v>336</v>
      </c>
      <c r="C43" s="14" t="s">
        <v>334</v>
      </c>
      <c r="D43" s="13" t="s">
        <v>61</v>
      </c>
      <c r="E43" s="13" t="s">
        <v>87</v>
      </c>
      <c r="F43" s="13" t="s">
        <v>88</v>
      </c>
      <c r="G43" s="13" t="s">
        <v>337</v>
      </c>
      <c r="H43" s="13" t="s">
        <v>338</v>
      </c>
      <c r="I43" s="24">
        <v>710</v>
      </c>
      <c r="J43" s="24">
        <v>710</v>
      </c>
      <c r="K43" s="24">
        <v>710</v>
      </c>
      <c r="L43" s="24"/>
      <c r="M43" s="24"/>
      <c r="N43" s="24"/>
      <c r="O43" s="24"/>
      <c r="P43" s="103"/>
      <c r="Q43" s="24"/>
      <c r="R43" s="24"/>
      <c r="S43" s="24"/>
      <c r="T43" s="24"/>
      <c r="U43" s="24"/>
      <c r="V43" s="24"/>
      <c r="W43" s="24"/>
    </row>
    <row r="44" ht="18" customHeight="1" spans="1:23">
      <c r="A44" s="13" t="s">
        <v>335</v>
      </c>
      <c r="B44" s="13" t="s">
        <v>336</v>
      </c>
      <c r="C44" s="14" t="s">
        <v>334</v>
      </c>
      <c r="D44" s="13" t="s">
        <v>61</v>
      </c>
      <c r="E44" s="13" t="s">
        <v>87</v>
      </c>
      <c r="F44" s="13" t="s">
        <v>88</v>
      </c>
      <c r="G44" s="13" t="s">
        <v>337</v>
      </c>
      <c r="H44" s="13" t="s">
        <v>338</v>
      </c>
      <c r="I44" s="24">
        <v>50000</v>
      </c>
      <c r="J44" s="24">
        <v>50000</v>
      </c>
      <c r="K44" s="24">
        <v>50000</v>
      </c>
      <c r="L44" s="24"/>
      <c r="M44" s="24"/>
      <c r="N44" s="24"/>
      <c r="O44" s="24"/>
      <c r="P44" s="103"/>
      <c r="Q44" s="24"/>
      <c r="R44" s="24"/>
      <c r="S44" s="24"/>
      <c r="T44" s="24"/>
      <c r="U44" s="24"/>
      <c r="V44" s="24"/>
      <c r="W44" s="24"/>
    </row>
    <row r="45" ht="18" customHeight="1" spans="1:23">
      <c r="A45" s="13" t="s">
        <v>335</v>
      </c>
      <c r="B45" s="13" t="s">
        <v>336</v>
      </c>
      <c r="C45" s="14" t="s">
        <v>334</v>
      </c>
      <c r="D45" s="13" t="s">
        <v>61</v>
      </c>
      <c r="E45" s="13" t="s">
        <v>87</v>
      </c>
      <c r="F45" s="13" t="s">
        <v>88</v>
      </c>
      <c r="G45" s="13" t="s">
        <v>337</v>
      </c>
      <c r="H45" s="13" t="s">
        <v>338</v>
      </c>
      <c r="I45" s="24">
        <v>5100</v>
      </c>
      <c r="J45" s="24">
        <v>5100</v>
      </c>
      <c r="K45" s="24">
        <v>5100</v>
      </c>
      <c r="L45" s="24"/>
      <c r="M45" s="24"/>
      <c r="N45" s="24"/>
      <c r="O45" s="24"/>
      <c r="P45" s="103"/>
      <c r="Q45" s="24"/>
      <c r="R45" s="24"/>
      <c r="S45" s="24"/>
      <c r="T45" s="24"/>
      <c r="U45" s="24"/>
      <c r="V45" s="24"/>
      <c r="W45" s="24"/>
    </row>
    <row r="46" ht="18" customHeight="1" spans="1:23">
      <c r="A46" s="13" t="s">
        <v>335</v>
      </c>
      <c r="B46" s="13" t="s">
        <v>336</v>
      </c>
      <c r="C46" s="14" t="s">
        <v>334</v>
      </c>
      <c r="D46" s="13" t="s">
        <v>61</v>
      </c>
      <c r="E46" s="13" t="s">
        <v>87</v>
      </c>
      <c r="F46" s="13" t="s">
        <v>88</v>
      </c>
      <c r="G46" s="13" t="s">
        <v>337</v>
      </c>
      <c r="H46" s="13" t="s">
        <v>338</v>
      </c>
      <c r="I46" s="24">
        <v>30000</v>
      </c>
      <c r="J46" s="24">
        <v>30000</v>
      </c>
      <c r="K46" s="24">
        <v>30000</v>
      </c>
      <c r="L46" s="24"/>
      <c r="M46" s="24"/>
      <c r="N46" s="24"/>
      <c r="O46" s="24"/>
      <c r="P46" s="103"/>
      <c r="Q46" s="24"/>
      <c r="R46" s="24"/>
      <c r="S46" s="24"/>
      <c r="T46" s="24"/>
      <c r="U46" s="24"/>
      <c r="V46" s="24"/>
      <c r="W46" s="24"/>
    </row>
    <row r="47" ht="18" customHeight="1" spans="1:23">
      <c r="A47" s="13" t="s">
        <v>335</v>
      </c>
      <c r="B47" s="13" t="s">
        <v>336</v>
      </c>
      <c r="C47" s="14" t="s">
        <v>334</v>
      </c>
      <c r="D47" s="13" t="s">
        <v>61</v>
      </c>
      <c r="E47" s="13" t="s">
        <v>87</v>
      </c>
      <c r="F47" s="13" t="s">
        <v>88</v>
      </c>
      <c r="G47" s="13" t="s">
        <v>337</v>
      </c>
      <c r="H47" s="13" t="s">
        <v>338</v>
      </c>
      <c r="I47" s="24">
        <v>15000</v>
      </c>
      <c r="J47" s="24">
        <v>15000</v>
      </c>
      <c r="K47" s="24">
        <v>15000</v>
      </c>
      <c r="L47" s="24"/>
      <c r="M47" s="24"/>
      <c r="N47" s="24"/>
      <c r="O47" s="24"/>
      <c r="P47" s="103"/>
      <c r="Q47" s="24"/>
      <c r="R47" s="24"/>
      <c r="S47" s="24"/>
      <c r="T47" s="24"/>
      <c r="U47" s="24"/>
      <c r="V47" s="24"/>
      <c r="W47" s="24"/>
    </row>
    <row r="48" ht="18" customHeight="1" spans="1:23">
      <c r="A48" s="13" t="s">
        <v>335</v>
      </c>
      <c r="B48" s="13" t="s">
        <v>336</v>
      </c>
      <c r="C48" s="14" t="s">
        <v>334</v>
      </c>
      <c r="D48" s="13" t="s">
        <v>61</v>
      </c>
      <c r="E48" s="13" t="s">
        <v>87</v>
      </c>
      <c r="F48" s="13" t="s">
        <v>88</v>
      </c>
      <c r="G48" s="13" t="s">
        <v>337</v>
      </c>
      <c r="H48" s="13" t="s">
        <v>338</v>
      </c>
      <c r="I48" s="24">
        <v>2448</v>
      </c>
      <c r="J48" s="24">
        <v>2448</v>
      </c>
      <c r="K48" s="24">
        <v>2448</v>
      </c>
      <c r="L48" s="24"/>
      <c r="M48" s="24"/>
      <c r="N48" s="24"/>
      <c r="O48" s="24"/>
      <c r="P48" s="103"/>
      <c r="Q48" s="24"/>
      <c r="R48" s="24"/>
      <c r="S48" s="24"/>
      <c r="T48" s="24"/>
      <c r="U48" s="24"/>
      <c r="V48" s="24"/>
      <c r="W48" s="24"/>
    </row>
    <row r="49" ht="18" customHeight="1" spans="1:23">
      <c r="A49" s="103"/>
      <c r="B49" s="103"/>
      <c r="C49" s="14" t="s">
        <v>339</v>
      </c>
      <c r="D49" s="103"/>
      <c r="E49" s="103"/>
      <c r="F49" s="103"/>
      <c r="G49" s="103"/>
      <c r="H49" s="103"/>
      <c r="I49" s="24">
        <v>80000</v>
      </c>
      <c r="J49" s="24">
        <v>80000</v>
      </c>
      <c r="K49" s="24">
        <v>80000</v>
      </c>
      <c r="L49" s="24"/>
      <c r="M49" s="24"/>
      <c r="N49" s="24"/>
      <c r="O49" s="24"/>
      <c r="P49" s="103"/>
      <c r="Q49" s="24"/>
      <c r="R49" s="24"/>
      <c r="S49" s="24"/>
      <c r="T49" s="24"/>
      <c r="U49" s="24"/>
      <c r="V49" s="24"/>
      <c r="W49" s="24"/>
    </row>
    <row r="50" ht="18" customHeight="1" spans="1:23">
      <c r="A50" s="13" t="s">
        <v>314</v>
      </c>
      <c r="B50" s="13" t="s">
        <v>340</v>
      </c>
      <c r="C50" s="14" t="s">
        <v>339</v>
      </c>
      <c r="D50" s="13" t="s">
        <v>61</v>
      </c>
      <c r="E50" s="13" t="s">
        <v>93</v>
      </c>
      <c r="F50" s="13" t="s">
        <v>94</v>
      </c>
      <c r="G50" s="13" t="s">
        <v>287</v>
      </c>
      <c r="H50" s="13" t="s">
        <v>288</v>
      </c>
      <c r="I50" s="24">
        <v>37200</v>
      </c>
      <c r="J50" s="24">
        <v>37200</v>
      </c>
      <c r="K50" s="24">
        <v>37200</v>
      </c>
      <c r="L50" s="24"/>
      <c r="M50" s="24"/>
      <c r="N50" s="24"/>
      <c r="O50" s="24"/>
      <c r="P50" s="103"/>
      <c r="Q50" s="24"/>
      <c r="R50" s="24"/>
      <c r="S50" s="24"/>
      <c r="T50" s="24"/>
      <c r="U50" s="24"/>
      <c r="V50" s="24"/>
      <c r="W50" s="24"/>
    </row>
    <row r="51" ht="18" customHeight="1" spans="1:23">
      <c r="A51" s="13" t="s">
        <v>314</v>
      </c>
      <c r="B51" s="13" t="s">
        <v>340</v>
      </c>
      <c r="C51" s="14" t="s">
        <v>339</v>
      </c>
      <c r="D51" s="13" t="s">
        <v>61</v>
      </c>
      <c r="E51" s="13" t="s">
        <v>93</v>
      </c>
      <c r="F51" s="13" t="s">
        <v>94</v>
      </c>
      <c r="G51" s="13" t="s">
        <v>281</v>
      </c>
      <c r="H51" s="13" t="s">
        <v>282</v>
      </c>
      <c r="I51" s="24">
        <v>30500</v>
      </c>
      <c r="J51" s="24">
        <v>30500</v>
      </c>
      <c r="K51" s="24">
        <v>30500</v>
      </c>
      <c r="L51" s="24"/>
      <c r="M51" s="24"/>
      <c r="N51" s="24"/>
      <c r="O51" s="24"/>
      <c r="P51" s="103"/>
      <c r="Q51" s="24"/>
      <c r="R51" s="24"/>
      <c r="S51" s="24"/>
      <c r="T51" s="24"/>
      <c r="U51" s="24"/>
      <c r="V51" s="24"/>
      <c r="W51" s="24"/>
    </row>
    <row r="52" ht="18" customHeight="1" spans="1:23">
      <c r="A52" s="13" t="s">
        <v>314</v>
      </c>
      <c r="B52" s="13" t="s">
        <v>340</v>
      </c>
      <c r="C52" s="14" t="s">
        <v>339</v>
      </c>
      <c r="D52" s="13" t="s">
        <v>61</v>
      </c>
      <c r="E52" s="13" t="s">
        <v>93</v>
      </c>
      <c r="F52" s="13" t="s">
        <v>94</v>
      </c>
      <c r="G52" s="13" t="s">
        <v>327</v>
      </c>
      <c r="H52" s="13" t="s">
        <v>328</v>
      </c>
      <c r="I52" s="24">
        <v>12300</v>
      </c>
      <c r="J52" s="24">
        <v>12300</v>
      </c>
      <c r="K52" s="24">
        <v>12300</v>
      </c>
      <c r="L52" s="24"/>
      <c r="M52" s="24"/>
      <c r="N52" s="24"/>
      <c r="O52" s="24"/>
      <c r="P52" s="103"/>
      <c r="Q52" s="24"/>
      <c r="R52" s="24"/>
      <c r="S52" s="24"/>
      <c r="T52" s="24"/>
      <c r="U52" s="24"/>
      <c r="V52" s="24"/>
      <c r="W52" s="24"/>
    </row>
    <row r="53" ht="18" customHeight="1" spans="1:23">
      <c r="A53" s="103"/>
      <c r="B53" s="103"/>
      <c r="C53" s="14" t="s">
        <v>341</v>
      </c>
      <c r="D53" s="103"/>
      <c r="E53" s="103"/>
      <c r="F53" s="103"/>
      <c r="G53" s="103"/>
      <c r="H53" s="103"/>
      <c r="I53" s="24">
        <v>1746200</v>
      </c>
      <c r="J53" s="24">
        <v>1746200</v>
      </c>
      <c r="K53" s="24">
        <v>1746200</v>
      </c>
      <c r="L53" s="24"/>
      <c r="M53" s="24"/>
      <c r="N53" s="24"/>
      <c r="O53" s="24"/>
      <c r="P53" s="103"/>
      <c r="Q53" s="24"/>
      <c r="R53" s="24"/>
      <c r="S53" s="24"/>
      <c r="T53" s="24"/>
      <c r="U53" s="24"/>
      <c r="V53" s="24"/>
      <c r="W53" s="24"/>
    </row>
    <row r="54" ht="18" customHeight="1" spans="1:23">
      <c r="A54" s="13" t="s">
        <v>317</v>
      </c>
      <c r="B54" s="13" t="s">
        <v>342</v>
      </c>
      <c r="C54" s="14" t="s">
        <v>341</v>
      </c>
      <c r="D54" s="13" t="s">
        <v>61</v>
      </c>
      <c r="E54" s="13" t="s">
        <v>168</v>
      </c>
      <c r="F54" s="13" t="s">
        <v>169</v>
      </c>
      <c r="G54" s="13" t="s">
        <v>319</v>
      </c>
      <c r="H54" s="13" t="s">
        <v>320</v>
      </c>
      <c r="I54" s="24">
        <v>125400</v>
      </c>
      <c r="J54" s="24">
        <v>125400</v>
      </c>
      <c r="K54" s="24">
        <v>125400</v>
      </c>
      <c r="L54" s="24"/>
      <c r="M54" s="24"/>
      <c r="N54" s="24"/>
      <c r="O54" s="24"/>
      <c r="P54" s="103"/>
      <c r="Q54" s="24"/>
      <c r="R54" s="24"/>
      <c r="S54" s="24"/>
      <c r="T54" s="24"/>
      <c r="U54" s="24"/>
      <c r="V54" s="24"/>
      <c r="W54" s="24"/>
    </row>
    <row r="55" ht="18" customHeight="1" spans="1:23">
      <c r="A55" s="13" t="s">
        <v>317</v>
      </c>
      <c r="B55" s="13" t="s">
        <v>342</v>
      </c>
      <c r="C55" s="14" t="s">
        <v>341</v>
      </c>
      <c r="D55" s="13" t="s">
        <v>61</v>
      </c>
      <c r="E55" s="13" t="s">
        <v>170</v>
      </c>
      <c r="F55" s="13" t="s">
        <v>171</v>
      </c>
      <c r="G55" s="13" t="s">
        <v>319</v>
      </c>
      <c r="H55" s="13" t="s">
        <v>320</v>
      </c>
      <c r="I55" s="24">
        <v>260400</v>
      </c>
      <c r="J55" s="24">
        <v>260400</v>
      </c>
      <c r="K55" s="24">
        <v>260400</v>
      </c>
      <c r="L55" s="24"/>
      <c r="M55" s="24"/>
      <c r="N55" s="24"/>
      <c r="O55" s="24"/>
      <c r="P55" s="103"/>
      <c r="Q55" s="24"/>
      <c r="R55" s="24"/>
      <c r="S55" s="24"/>
      <c r="T55" s="24"/>
      <c r="U55" s="24"/>
      <c r="V55" s="24"/>
      <c r="W55" s="24"/>
    </row>
    <row r="56" ht="18" customHeight="1" spans="1:23">
      <c r="A56" s="13" t="s">
        <v>317</v>
      </c>
      <c r="B56" s="13" t="s">
        <v>342</v>
      </c>
      <c r="C56" s="14" t="s">
        <v>341</v>
      </c>
      <c r="D56" s="13" t="s">
        <v>61</v>
      </c>
      <c r="E56" s="13" t="s">
        <v>170</v>
      </c>
      <c r="F56" s="13" t="s">
        <v>171</v>
      </c>
      <c r="G56" s="13" t="s">
        <v>319</v>
      </c>
      <c r="H56" s="13" t="s">
        <v>320</v>
      </c>
      <c r="I56" s="24">
        <v>1004400</v>
      </c>
      <c r="J56" s="24">
        <v>1004400</v>
      </c>
      <c r="K56" s="24">
        <v>1004400</v>
      </c>
      <c r="L56" s="24"/>
      <c r="M56" s="24"/>
      <c r="N56" s="24"/>
      <c r="O56" s="24"/>
      <c r="P56" s="103"/>
      <c r="Q56" s="24"/>
      <c r="R56" s="24"/>
      <c r="S56" s="24"/>
      <c r="T56" s="24"/>
      <c r="U56" s="24"/>
      <c r="V56" s="24"/>
      <c r="W56" s="24"/>
    </row>
    <row r="57" ht="18" customHeight="1" spans="1:23">
      <c r="A57" s="13" t="s">
        <v>317</v>
      </c>
      <c r="B57" s="13" t="s">
        <v>342</v>
      </c>
      <c r="C57" s="14" t="s">
        <v>341</v>
      </c>
      <c r="D57" s="13" t="s">
        <v>61</v>
      </c>
      <c r="E57" s="13" t="s">
        <v>170</v>
      </c>
      <c r="F57" s="13" t="s">
        <v>171</v>
      </c>
      <c r="G57" s="13" t="s">
        <v>319</v>
      </c>
      <c r="H57" s="13" t="s">
        <v>320</v>
      </c>
      <c r="I57" s="24">
        <v>63200</v>
      </c>
      <c r="J57" s="24">
        <v>63200</v>
      </c>
      <c r="K57" s="24">
        <v>63200</v>
      </c>
      <c r="L57" s="24"/>
      <c r="M57" s="24"/>
      <c r="N57" s="24"/>
      <c r="O57" s="24"/>
      <c r="P57" s="103"/>
      <c r="Q57" s="24"/>
      <c r="R57" s="24"/>
      <c r="S57" s="24"/>
      <c r="T57" s="24"/>
      <c r="U57" s="24"/>
      <c r="V57" s="24"/>
      <c r="W57" s="24"/>
    </row>
    <row r="58" ht="18" customHeight="1" spans="1:23">
      <c r="A58" s="13" t="s">
        <v>317</v>
      </c>
      <c r="B58" s="13" t="s">
        <v>342</v>
      </c>
      <c r="C58" s="14" t="s">
        <v>341</v>
      </c>
      <c r="D58" s="13" t="s">
        <v>61</v>
      </c>
      <c r="E58" s="13" t="s">
        <v>170</v>
      </c>
      <c r="F58" s="13" t="s">
        <v>171</v>
      </c>
      <c r="G58" s="13" t="s">
        <v>319</v>
      </c>
      <c r="H58" s="13" t="s">
        <v>320</v>
      </c>
      <c r="I58" s="24">
        <v>292800</v>
      </c>
      <c r="J58" s="24">
        <v>292800</v>
      </c>
      <c r="K58" s="24">
        <v>292800</v>
      </c>
      <c r="L58" s="24"/>
      <c r="M58" s="24"/>
      <c r="N58" s="24"/>
      <c r="O58" s="24"/>
      <c r="P58" s="103"/>
      <c r="Q58" s="24"/>
      <c r="R58" s="24"/>
      <c r="S58" s="24"/>
      <c r="T58" s="24"/>
      <c r="U58" s="24"/>
      <c r="V58" s="24"/>
      <c r="W58" s="24"/>
    </row>
    <row r="59" ht="18" customHeight="1" spans="1:23">
      <c r="A59" s="103"/>
      <c r="B59" s="103"/>
      <c r="C59" s="14" t="s">
        <v>343</v>
      </c>
      <c r="D59" s="103"/>
      <c r="E59" s="103"/>
      <c r="F59" s="103"/>
      <c r="G59" s="103"/>
      <c r="H59" s="103"/>
      <c r="I59" s="24">
        <v>9000</v>
      </c>
      <c r="J59" s="24">
        <v>9000</v>
      </c>
      <c r="K59" s="24">
        <v>9000</v>
      </c>
      <c r="L59" s="24"/>
      <c r="M59" s="24"/>
      <c r="N59" s="24"/>
      <c r="O59" s="24"/>
      <c r="P59" s="103"/>
      <c r="Q59" s="24"/>
      <c r="R59" s="24"/>
      <c r="S59" s="24"/>
      <c r="T59" s="24"/>
      <c r="U59" s="24"/>
      <c r="V59" s="24"/>
      <c r="W59" s="24"/>
    </row>
    <row r="60" ht="18" customHeight="1" spans="1:23">
      <c r="A60" s="13" t="s">
        <v>335</v>
      </c>
      <c r="B60" s="13" t="s">
        <v>344</v>
      </c>
      <c r="C60" s="14" t="s">
        <v>343</v>
      </c>
      <c r="D60" s="13" t="s">
        <v>61</v>
      </c>
      <c r="E60" s="13" t="s">
        <v>164</v>
      </c>
      <c r="F60" s="13" t="s">
        <v>165</v>
      </c>
      <c r="G60" s="13" t="s">
        <v>319</v>
      </c>
      <c r="H60" s="13" t="s">
        <v>320</v>
      </c>
      <c r="I60" s="24">
        <v>9000</v>
      </c>
      <c r="J60" s="24">
        <v>9000</v>
      </c>
      <c r="K60" s="24">
        <v>9000</v>
      </c>
      <c r="L60" s="24"/>
      <c r="M60" s="24"/>
      <c r="N60" s="24"/>
      <c r="O60" s="24"/>
      <c r="P60" s="103"/>
      <c r="Q60" s="24"/>
      <c r="R60" s="24"/>
      <c r="S60" s="24"/>
      <c r="T60" s="24"/>
      <c r="U60" s="24"/>
      <c r="V60" s="24"/>
      <c r="W60" s="24"/>
    </row>
    <row r="61" ht="18" customHeight="1" spans="1:23">
      <c r="A61" s="103"/>
      <c r="B61" s="103"/>
      <c r="C61" s="14" t="s">
        <v>345</v>
      </c>
      <c r="D61" s="103"/>
      <c r="E61" s="103"/>
      <c r="F61" s="103"/>
      <c r="G61" s="103"/>
      <c r="H61" s="103"/>
      <c r="I61" s="24">
        <v>1800</v>
      </c>
      <c r="J61" s="24">
        <v>1800</v>
      </c>
      <c r="K61" s="24">
        <v>1800</v>
      </c>
      <c r="L61" s="24"/>
      <c r="M61" s="24"/>
      <c r="N61" s="24"/>
      <c r="O61" s="24"/>
      <c r="P61" s="103"/>
      <c r="Q61" s="24"/>
      <c r="R61" s="24"/>
      <c r="S61" s="24"/>
      <c r="T61" s="24"/>
      <c r="U61" s="24"/>
      <c r="V61" s="24"/>
      <c r="W61" s="24"/>
    </row>
    <row r="62" ht="18" customHeight="1" spans="1:23">
      <c r="A62" s="13" t="s">
        <v>335</v>
      </c>
      <c r="B62" s="13" t="s">
        <v>346</v>
      </c>
      <c r="C62" s="14" t="s">
        <v>345</v>
      </c>
      <c r="D62" s="13" t="s">
        <v>61</v>
      </c>
      <c r="E62" s="13" t="s">
        <v>99</v>
      </c>
      <c r="F62" s="13" t="s">
        <v>100</v>
      </c>
      <c r="G62" s="13" t="s">
        <v>327</v>
      </c>
      <c r="H62" s="13" t="s">
        <v>328</v>
      </c>
      <c r="I62" s="24">
        <v>1800</v>
      </c>
      <c r="J62" s="24">
        <v>1800</v>
      </c>
      <c r="K62" s="24">
        <v>1800</v>
      </c>
      <c r="L62" s="24"/>
      <c r="M62" s="24"/>
      <c r="N62" s="24"/>
      <c r="O62" s="24"/>
      <c r="P62" s="103"/>
      <c r="Q62" s="24"/>
      <c r="R62" s="24"/>
      <c r="S62" s="24"/>
      <c r="T62" s="24"/>
      <c r="U62" s="24"/>
      <c r="V62" s="24"/>
      <c r="W62" s="24"/>
    </row>
    <row r="63" ht="18" customHeight="1" spans="1:23">
      <c r="A63" s="103"/>
      <c r="B63" s="103"/>
      <c r="C63" s="14" t="s">
        <v>347</v>
      </c>
      <c r="D63" s="103"/>
      <c r="E63" s="103"/>
      <c r="F63" s="103"/>
      <c r="G63" s="103"/>
      <c r="H63" s="103"/>
      <c r="I63" s="24">
        <v>134400</v>
      </c>
      <c r="J63" s="24">
        <v>134400</v>
      </c>
      <c r="K63" s="24">
        <v>134400</v>
      </c>
      <c r="L63" s="24"/>
      <c r="M63" s="24"/>
      <c r="N63" s="24"/>
      <c r="O63" s="24"/>
      <c r="P63" s="103"/>
      <c r="Q63" s="24"/>
      <c r="R63" s="24"/>
      <c r="S63" s="24"/>
      <c r="T63" s="24"/>
      <c r="U63" s="24"/>
      <c r="V63" s="24"/>
      <c r="W63" s="24"/>
    </row>
    <row r="64" ht="18" customHeight="1" spans="1:23">
      <c r="A64" s="13" t="s">
        <v>335</v>
      </c>
      <c r="B64" s="13" t="s">
        <v>348</v>
      </c>
      <c r="C64" s="14" t="s">
        <v>347</v>
      </c>
      <c r="D64" s="13" t="s">
        <v>61</v>
      </c>
      <c r="E64" s="13" t="s">
        <v>79</v>
      </c>
      <c r="F64" s="13" t="s">
        <v>80</v>
      </c>
      <c r="G64" s="13" t="s">
        <v>293</v>
      </c>
      <c r="H64" s="13" t="s">
        <v>294</v>
      </c>
      <c r="I64" s="24">
        <v>17920</v>
      </c>
      <c r="J64" s="24">
        <v>17920</v>
      </c>
      <c r="K64" s="24">
        <v>17920</v>
      </c>
      <c r="L64" s="24"/>
      <c r="M64" s="24"/>
      <c r="N64" s="24"/>
      <c r="O64" s="24"/>
      <c r="P64" s="103"/>
      <c r="Q64" s="24"/>
      <c r="R64" s="24"/>
      <c r="S64" s="24"/>
      <c r="T64" s="24"/>
      <c r="U64" s="24"/>
      <c r="V64" s="24"/>
      <c r="W64" s="24"/>
    </row>
    <row r="65" ht="18" customHeight="1" spans="1:23">
      <c r="A65" s="13" t="s">
        <v>335</v>
      </c>
      <c r="B65" s="13" t="s">
        <v>348</v>
      </c>
      <c r="C65" s="14" t="s">
        <v>347</v>
      </c>
      <c r="D65" s="13" t="s">
        <v>61</v>
      </c>
      <c r="E65" s="13" t="s">
        <v>79</v>
      </c>
      <c r="F65" s="13" t="s">
        <v>80</v>
      </c>
      <c r="G65" s="13" t="s">
        <v>270</v>
      </c>
      <c r="H65" s="13" t="s">
        <v>271</v>
      </c>
      <c r="I65" s="24">
        <v>2240</v>
      </c>
      <c r="J65" s="24">
        <v>2240</v>
      </c>
      <c r="K65" s="24">
        <v>2240</v>
      </c>
      <c r="L65" s="24"/>
      <c r="M65" s="24"/>
      <c r="N65" s="24"/>
      <c r="O65" s="24"/>
      <c r="P65" s="103"/>
      <c r="Q65" s="24"/>
      <c r="R65" s="24"/>
      <c r="S65" s="24"/>
      <c r="T65" s="24"/>
      <c r="U65" s="24"/>
      <c r="V65" s="24"/>
      <c r="W65" s="24"/>
    </row>
    <row r="66" ht="18" customHeight="1" spans="1:23">
      <c r="A66" s="13" t="s">
        <v>335</v>
      </c>
      <c r="B66" s="13" t="s">
        <v>348</v>
      </c>
      <c r="C66" s="14" t="s">
        <v>347</v>
      </c>
      <c r="D66" s="13" t="s">
        <v>61</v>
      </c>
      <c r="E66" s="13" t="s">
        <v>81</v>
      </c>
      <c r="F66" s="13" t="s">
        <v>82</v>
      </c>
      <c r="G66" s="13" t="s">
        <v>319</v>
      </c>
      <c r="H66" s="13" t="s">
        <v>320</v>
      </c>
      <c r="I66" s="24">
        <v>11200</v>
      </c>
      <c r="J66" s="24">
        <v>11200</v>
      </c>
      <c r="K66" s="24">
        <v>11200</v>
      </c>
      <c r="L66" s="24"/>
      <c r="M66" s="24"/>
      <c r="N66" s="24"/>
      <c r="O66" s="24"/>
      <c r="P66" s="103"/>
      <c r="Q66" s="24"/>
      <c r="R66" s="24"/>
      <c r="S66" s="24"/>
      <c r="T66" s="24"/>
      <c r="U66" s="24"/>
      <c r="V66" s="24"/>
      <c r="W66" s="24"/>
    </row>
    <row r="67" ht="18" customHeight="1" spans="1:23">
      <c r="A67" s="13" t="s">
        <v>335</v>
      </c>
      <c r="B67" s="13" t="s">
        <v>348</v>
      </c>
      <c r="C67" s="14" t="s">
        <v>347</v>
      </c>
      <c r="D67" s="13" t="s">
        <v>61</v>
      </c>
      <c r="E67" s="13" t="s">
        <v>81</v>
      </c>
      <c r="F67" s="13" t="s">
        <v>82</v>
      </c>
      <c r="G67" s="13" t="s">
        <v>319</v>
      </c>
      <c r="H67" s="13" t="s">
        <v>320</v>
      </c>
      <c r="I67" s="24">
        <v>67200</v>
      </c>
      <c r="J67" s="24">
        <v>67200</v>
      </c>
      <c r="K67" s="24">
        <v>67200</v>
      </c>
      <c r="L67" s="24"/>
      <c r="M67" s="24"/>
      <c r="N67" s="24"/>
      <c r="O67" s="24"/>
      <c r="P67" s="103"/>
      <c r="Q67" s="24"/>
      <c r="R67" s="24"/>
      <c r="S67" s="24"/>
      <c r="T67" s="24"/>
      <c r="U67" s="24"/>
      <c r="V67" s="24"/>
      <c r="W67" s="24"/>
    </row>
    <row r="68" ht="18" customHeight="1" spans="1:23">
      <c r="A68" s="13" t="s">
        <v>335</v>
      </c>
      <c r="B68" s="13" t="s">
        <v>348</v>
      </c>
      <c r="C68" s="14" t="s">
        <v>347</v>
      </c>
      <c r="D68" s="13" t="s">
        <v>61</v>
      </c>
      <c r="E68" s="13" t="s">
        <v>83</v>
      </c>
      <c r="F68" s="13" t="s">
        <v>84</v>
      </c>
      <c r="G68" s="13" t="s">
        <v>287</v>
      </c>
      <c r="H68" s="13" t="s">
        <v>288</v>
      </c>
      <c r="I68" s="24">
        <v>2430</v>
      </c>
      <c r="J68" s="24">
        <v>2430</v>
      </c>
      <c r="K68" s="24">
        <v>2430</v>
      </c>
      <c r="L68" s="24"/>
      <c r="M68" s="24"/>
      <c r="N68" s="24"/>
      <c r="O68" s="24"/>
      <c r="P68" s="103"/>
      <c r="Q68" s="24"/>
      <c r="R68" s="24"/>
      <c r="S68" s="24"/>
      <c r="T68" s="24"/>
      <c r="U68" s="24"/>
      <c r="V68" s="24"/>
      <c r="W68" s="24"/>
    </row>
    <row r="69" ht="18" customHeight="1" spans="1:23">
      <c r="A69" s="13" t="s">
        <v>335</v>
      </c>
      <c r="B69" s="13" t="s">
        <v>348</v>
      </c>
      <c r="C69" s="14" t="s">
        <v>347</v>
      </c>
      <c r="D69" s="13" t="s">
        <v>61</v>
      </c>
      <c r="E69" s="13" t="s">
        <v>83</v>
      </c>
      <c r="F69" s="13" t="s">
        <v>84</v>
      </c>
      <c r="G69" s="13" t="s">
        <v>349</v>
      </c>
      <c r="H69" s="13" t="s">
        <v>350</v>
      </c>
      <c r="I69" s="24">
        <v>1700</v>
      </c>
      <c r="J69" s="24">
        <v>1700</v>
      </c>
      <c r="K69" s="24">
        <v>1700</v>
      </c>
      <c r="L69" s="24"/>
      <c r="M69" s="24"/>
      <c r="N69" s="24"/>
      <c r="O69" s="24"/>
      <c r="P69" s="103"/>
      <c r="Q69" s="24"/>
      <c r="R69" s="24"/>
      <c r="S69" s="24"/>
      <c r="T69" s="24"/>
      <c r="U69" s="24"/>
      <c r="V69" s="24"/>
      <c r="W69" s="24"/>
    </row>
    <row r="70" ht="18" customHeight="1" spans="1:23">
      <c r="A70" s="13" t="s">
        <v>335</v>
      </c>
      <c r="B70" s="13" t="s">
        <v>348</v>
      </c>
      <c r="C70" s="14" t="s">
        <v>347</v>
      </c>
      <c r="D70" s="13" t="s">
        <v>61</v>
      </c>
      <c r="E70" s="13" t="s">
        <v>83</v>
      </c>
      <c r="F70" s="13" t="s">
        <v>84</v>
      </c>
      <c r="G70" s="13" t="s">
        <v>281</v>
      </c>
      <c r="H70" s="13" t="s">
        <v>282</v>
      </c>
      <c r="I70" s="24">
        <v>31710</v>
      </c>
      <c r="J70" s="24">
        <v>31710</v>
      </c>
      <c r="K70" s="24">
        <v>31710</v>
      </c>
      <c r="L70" s="24"/>
      <c r="M70" s="24"/>
      <c r="N70" s="24"/>
      <c r="O70" s="24"/>
      <c r="P70" s="103"/>
      <c r="Q70" s="24"/>
      <c r="R70" s="24"/>
      <c r="S70" s="24"/>
      <c r="T70" s="24"/>
      <c r="U70" s="24"/>
      <c r="V70" s="24"/>
      <c r="W70" s="24"/>
    </row>
    <row r="71" ht="18" customHeight="1" spans="1:23">
      <c r="A71" s="103"/>
      <c r="B71" s="103"/>
      <c r="C71" s="14" t="s">
        <v>351</v>
      </c>
      <c r="D71" s="103"/>
      <c r="E71" s="103"/>
      <c r="F71" s="103"/>
      <c r="G71" s="103"/>
      <c r="H71" s="103"/>
      <c r="I71" s="24">
        <v>40680</v>
      </c>
      <c r="J71" s="24">
        <v>40680</v>
      </c>
      <c r="K71" s="24">
        <v>40680</v>
      </c>
      <c r="L71" s="24"/>
      <c r="M71" s="24"/>
      <c r="N71" s="24"/>
      <c r="O71" s="24"/>
      <c r="P71" s="103"/>
      <c r="Q71" s="24"/>
      <c r="R71" s="24"/>
      <c r="S71" s="24"/>
      <c r="T71" s="24"/>
      <c r="U71" s="24"/>
      <c r="V71" s="24"/>
      <c r="W71" s="24"/>
    </row>
    <row r="72" ht="18" customHeight="1" spans="1:23">
      <c r="A72" s="13" t="s">
        <v>317</v>
      </c>
      <c r="B72" s="13" t="s">
        <v>352</v>
      </c>
      <c r="C72" s="14" t="s">
        <v>351</v>
      </c>
      <c r="D72" s="13" t="s">
        <v>61</v>
      </c>
      <c r="E72" s="13" t="s">
        <v>113</v>
      </c>
      <c r="F72" s="13" t="s">
        <v>114</v>
      </c>
      <c r="G72" s="13" t="s">
        <v>319</v>
      </c>
      <c r="H72" s="13" t="s">
        <v>320</v>
      </c>
      <c r="I72" s="24">
        <v>23208</v>
      </c>
      <c r="J72" s="24">
        <v>23208</v>
      </c>
      <c r="K72" s="24">
        <v>23208</v>
      </c>
      <c r="L72" s="24"/>
      <c r="M72" s="24"/>
      <c r="N72" s="24"/>
      <c r="O72" s="24"/>
      <c r="P72" s="103"/>
      <c r="Q72" s="24"/>
      <c r="R72" s="24"/>
      <c r="S72" s="24"/>
      <c r="T72" s="24"/>
      <c r="U72" s="24"/>
      <c r="V72" s="24"/>
      <c r="W72" s="24"/>
    </row>
    <row r="73" ht="18" customHeight="1" spans="1:23">
      <c r="A73" s="13" t="s">
        <v>317</v>
      </c>
      <c r="B73" s="13" t="s">
        <v>352</v>
      </c>
      <c r="C73" s="14" t="s">
        <v>351</v>
      </c>
      <c r="D73" s="13" t="s">
        <v>61</v>
      </c>
      <c r="E73" s="13" t="s">
        <v>113</v>
      </c>
      <c r="F73" s="13" t="s">
        <v>114</v>
      </c>
      <c r="G73" s="13" t="s">
        <v>319</v>
      </c>
      <c r="H73" s="13" t="s">
        <v>320</v>
      </c>
      <c r="I73" s="24">
        <v>17472</v>
      </c>
      <c r="J73" s="24">
        <v>17472</v>
      </c>
      <c r="K73" s="24">
        <v>17472</v>
      </c>
      <c r="L73" s="24"/>
      <c r="M73" s="24"/>
      <c r="N73" s="24"/>
      <c r="O73" s="24"/>
      <c r="P73" s="103"/>
      <c r="Q73" s="24"/>
      <c r="R73" s="24"/>
      <c r="S73" s="24"/>
      <c r="T73" s="24"/>
      <c r="U73" s="24"/>
      <c r="V73" s="24"/>
      <c r="W73" s="24"/>
    </row>
    <row r="74" ht="18" customHeight="1" spans="1:23">
      <c r="A74" s="103"/>
      <c r="B74" s="103"/>
      <c r="C74" s="14" t="s">
        <v>353</v>
      </c>
      <c r="D74" s="103"/>
      <c r="E74" s="103"/>
      <c r="F74" s="103"/>
      <c r="G74" s="103"/>
      <c r="H74" s="103"/>
      <c r="I74" s="24">
        <v>10000</v>
      </c>
      <c r="J74" s="24">
        <v>10000</v>
      </c>
      <c r="K74" s="24">
        <v>10000</v>
      </c>
      <c r="L74" s="24"/>
      <c r="M74" s="24"/>
      <c r="N74" s="24"/>
      <c r="O74" s="24"/>
      <c r="P74" s="103"/>
      <c r="Q74" s="24"/>
      <c r="R74" s="24"/>
      <c r="S74" s="24"/>
      <c r="T74" s="24"/>
      <c r="U74" s="24"/>
      <c r="V74" s="24"/>
      <c r="W74" s="24"/>
    </row>
    <row r="75" ht="18" customHeight="1" spans="1:23">
      <c r="A75" s="13" t="s">
        <v>314</v>
      </c>
      <c r="B75" s="13" t="s">
        <v>354</v>
      </c>
      <c r="C75" s="14" t="s">
        <v>353</v>
      </c>
      <c r="D75" s="13" t="s">
        <v>61</v>
      </c>
      <c r="E75" s="13" t="s">
        <v>133</v>
      </c>
      <c r="F75" s="13" t="s">
        <v>134</v>
      </c>
      <c r="G75" s="13" t="s">
        <v>281</v>
      </c>
      <c r="H75" s="13" t="s">
        <v>282</v>
      </c>
      <c r="I75" s="24">
        <v>10000</v>
      </c>
      <c r="J75" s="24">
        <v>10000</v>
      </c>
      <c r="K75" s="24">
        <v>10000</v>
      </c>
      <c r="L75" s="24"/>
      <c r="M75" s="24"/>
      <c r="N75" s="24"/>
      <c r="O75" s="24"/>
      <c r="P75" s="103"/>
      <c r="Q75" s="24"/>
      <c r="R75" s="24"/>
      <c r="S75" s="24"/>
      <c r="T75" s="24"/>
      <c r="U75" s="24"/>
      <c r="V75" s="24"/>
      <c r="W75" s="24"/>
    </row>
    <row r="76" ht="18" customHeight="1" spans="1:23">
      <c r="A76" s="103"/>
      <c r="B76" s="103"/>
      <c r="C76" s="14" t="s">
        <v>355</v>
      </c>
      <c r="D76" s="103"/>
      <c r="E76" s="103"/>
      <c r="F76" s="103"/>
      <c r="G76" s="103"/>
      <c r="H76" s="103"/>
      <c r="I76" s="24">
        <v>30000</v>
      </c>
      <c r="J76" s="24">
        <v>30000</v>
      </c>
      <c r="K76" s="24">
        <v>30000</v>
      </c>
      <c r="L76" s="24"/>
      <c r="M76" s="24"/>
      <c r="N76" s="24"/>
      <c r="O76" s="24"/>
      <c r="P76" s="103"/>
      <c r="Q76" s="24"/>
      <c r="R76" s="24"/>
      <c r="S76" s="24"/>
      <c r="T76" s="24"/>
      <c r="U76" s="24"/>
      <c r="V76" s="24"/>
      <c r="W76" s="24"/>
    </row>
    <row r="77" ht="18" customHeight="1" spans="1:23">
      <c r="A77" s="13" t="s">
        <v>314</v>
      </c>
      <c r="B77" s="13" t="s">
        <v>356</v>
      </c>
      <c r="C77" s="14" t="s">
        <v>355</v>
      </c>
      <c r="D77" s="13" t="s">
        <v>61</v>
      </c>
      <c r="E77" s="13" t="s">
        <v>121</v>
      </c>
      <c r="F77" s="13" t="s">
        <v>122</v>
      </c>
      <c r="G77" s="13" t="s">
        <v>293</v>
      </c>
      <c r="H77" s="13" t="s">
        <v>294</v>
      </c>
      <c r="I77" s="24">
        <v>7000</v>
      </c>
      <c r="J77" s="24">
        <v>7000</v>
      </c>
      <c r="K77" s="24">
        <v>7000</v>
      </c>
      <c r="L77" s="24"/>
      <c r="M77" s="24"/>
      <c r="N77" s="24"/>
      <c r="O77" s="24"/>
      <c r="P77" s="103"/>
      <c r="Q77" s="24"/>
      <c r="R77" s="24"/>
      <c r="S77" s="24"/>
      <c r="T77" s="24"/>
      <c r="U77" s="24"/>
      <c r="V77" s="24"/>
      <c r="W77" s="24"/>
    </row>
    <row r="78" ht="18" customHeight="1" spans="1:23">
      <c r="A78" s="13" t="s">
        <v>314</v>
      </c>
      <c r="B78" s="13" t="s">
        <v>356</v>
      </c>
      <c r="C78" s="14" t="s">
        <v>355</v>
      </c>
      <c r="D78" s="13" t="s">
        <v>61</v>
      </c>
      <c r="E78" s="13" t="s">
        <v>123</v>
      </c>
      <c r="F78" s="13" t="s">
        <v>124</v>
      </c>
      <c r="G78" s="13" t="s">
        <v>327</v>
      </c>
      <c r="H78" s="13" t="s">
        <v>328</v>
      </c>
      <c r="I78" s="24">
        <v>15000</v>
      </c>
      <c r="J78" s="24">
        <v>15000</v>
      </c>
      <c r="K78" s="24">
        <v>15000</v>
      </c>
      <c r="L78" s="24"/>
      <c r="M78" s="24"/>
      <c r="N78" s="24"/>
      <c r="O78" s="24"/>
      <c r="P78" s="103"/>
      <c r="Q78" s="24"/>
      <c r="R78" s="24"/>
      <c r="S78" s="24"/>
      <c r="T78" s="24"/>
      <c r="U78" s="24"/>
      <c r="V78" s="24"/>
      <c r="W78" s="24"/>
    </row>
    <row r="79" ht="18" customHeight="1" spans="1:23">
      <c r="A79" s="13" t="s">
        <v>314</v>
      </c>
      <c r="B79" s="13" t="s">
        <v>356</v>
      </c>
      <c r="C79" s="14" t="s">
        <v>355</v>
      </c>
      <c r="D79" s="13" t="s">
        <v>61</v>
      </c>
      <c r="E79" s="13" t="s">
        <v>125</v>
      </c>
      <c r="F79" s="13" t="s">
        <v>126</v>
      </c>
      <c r="G79" s="13" t="s">
        <v>295</v>
      </c>
      <c r="H79" s="13" t="s">
        <v>296</v>
      </c>
      <c r="I79" s="24">
        <v>8000</v>
      </c>
      <c r="J79" s="24">
        <v>8000</v>
      </c>
      <c r="K79" s="24">
        <v>8000</v>
      </c>
      <c r="L79" s="24"/>
      <c r="M79" s="24"/>
      <c r="N79" s="24"/>
      <c r="O79" s="24"/>
      <c r="P79" s="103"/>
      <c r="Q79" s="24"/>
      <c r="R79" s="24"/>
      <c r="S79" s="24"/>
      <c r="T79" s="24"/>
      <c r="U79" s="24"/>
      <c r="V79" s="24"/>
      <c r="W79" s="24"/>
    </row>
    <row r="80" ht="18" customHeight="1" spans="1:23">
      <c r="A80" s="103"/>
      <c r="B80" s="103"/>
      <c r="C80" s="14" t="s">
        <v>357</v>
      </c>
      <c r="D80" s="103"/>
      <c r="E80" s="103"/>
      <c r="F80" s="103"/>
      <c r="G80" s="103"/>
      <c r="H80" s="103"/>
      <c r="I80" s="24">
        <v>16800</v>
      </c>
      <c r="J80" s="24">
        <v>16800</v>
      </c>
      <c r="K80" s="24">
        <v>16800</v>
      </c>
      <c r="L80" s="24"/>
      <c r="M80" s="24"/>
      <c r="N80" s="24"/>
      <c r="O80" s="24"/>
      <c r="P80" s="103"/>
      <c r="Q80" s="24"/>
      <c r="R80" s="24"/>
      <c r="S80" s="24"/>
      <c r="T80" s="24"/>
      <c r="U80" s="24"/>
      <c r="V80" s="24"/>
      <c r="W80" s="24"/>
    </row>
    <row r="81" ht="18" customHeight="1" spans="1:23">
      <c r="A81" s="13" t="s">
        <v>335</v>
      </c>
      <c r="B81" s="13" t="s">
        <v>358</v>
      </c>
      <c r="C81" s="14" t="s">
        <v>357</v>
      </c>
      <c r="D81" s="13" t="s">
        <v>61</v>
      </c>
      <c r="E81" s="13" t="s">
        <v>93</v>
      </c>
      <c r="F81" s="13" t="s">
        <v>94</v>
      </c>
      <c r="G81" s="13" t="s">
        <v>319</v>
      </c>
      <c r="H81" s="13" t="s">
        <v>320</v>
      </c>
      <c r="I81" s="24">
        <v>7500</v>
      </c>
      <c r="J81" s="24">
        <v>7500</v>
      </c>
      <c r="K81" s="24">
        <v>7500</v>
      </c>
      <c r="L81" s="24"/>
      <c r="M81" s="24"/>
      <c r="N81" s="24"/>
      <c r="O81" s="24"/>
      <c r="P81" s="103"/>
      <c r="Q81" s="24"/>
      <c r="R81" s="24"/>
      <c r="S81" s="24"/>
      <c r="T81" s="24"/>
      <c r="U81" s="24"/>
      <c r="V81" s="24"/>
      <c r="W81" s="24"/>
    </row>
    <row r="82" ht="18" customHeight="1" spans="1:23">
      <c r="A82" s="13" t="s">
        <v>335</v>
      </c>
      <c r="B82" s="13" t="s">
        <v>358</v>
      </c>
      <c r="C82" s="14" t="s">
        <v>357</v>
      </c>
      <c r="D82" s="13" t="s">
        <v>61</v>
      </c>
      <c r="E82" s="13" t="s">
        <v>93</v>
      </c>
      <c r="F82" s="13" t="s">
        <v>94</v>
      </c>
      <c r="G82" s="13" t="s">
        <v>319</v>
      </c>
      <c r="H82" s="13" t="s">
        <v>320</v>
      </c>
      <c r="I82" s="24">
        <v>9300</v>
      </c>
      <c r="J82" s="24">
        <v>9300</v>
      </c>
      <c r="K82" s="24">
        <v>9300</v>
      </c>
      <c r="L82" s="24"/>
      <c r="M82" s="24"/>
      <c r="N82" s="24"/>
      <c r="O82" s="24"/>
      <c r="P82" s="103"/>
      <c r="Q82" s="24"/>
      <c r="R82" s="24"/>
      <c r="S82" s="24"/>
      <c r="T82" s="24"/>
      <c r="U82" s="24"/>
      <c r="V82" s="24"/>
      <c r="W82" s="24"/>
    </row>
    <row r="83" ht="18" customHeight="1" spans="1:23">
      <c r="A83" s="13"/>
      <c r="B83" s="13"/>
      <c r="C83" s="14" t="s">
        <v>359</v>
      </c>
      <c r="D83" s="13"/>
      <c r="E83" s="13"/>
      <c r="F83" s="13"/>
      <c r="G83" s="13"/>
      <c r="H83" s="13"/>
      <c r="I83" s="24">
        <f>I84</f>
        <v>100000</v>
      </c>
      <c r="J83" s="24">
        <f>J84</f>
        <v>100000</v>
      </c>
      <c r="K83" s="24">
        <f>K84</f>
        <v>100000</v>
      </c>
      <c r="L83" s="24"/>
      <c r="M83" s="24"/>
      <c r="N83" s="24"/>
      <c r="O83" s="24"/>
      <c r="P83" s="103"/>
      <c r="Q83" s="24"/>
      <c r="R83" s="24"/>
      <c r="S83" s="24"/>
      <c r="T83" s="24"/>
      <c r="U83" s="24"/>
      <c r="V83" s="24"/>
      <c r="W83" s="24"/>
    </row>
    <row r="84" ht="18" customHeight="1" spans="1:23">
      <c r="A84" s="13" t="s">
        <v>335</v>
      </c>
      <c r="B84" s="13" t="s">
        <v>360</v>
      </c>
      <c r="C84" s="14" t="s">
        <v>359</v>
      </c>
      <c r="D84" s="13" t="s">
        <v>61</v>
      </c>
      <c r="E84" s="13">
        <v>2130701</v>
      </c>
      <c r="F84" s="13" t="s">
        <v>169</v>
      </c>
      <c r="G84" s="13">
        <v>31005</v>
      </c>
      <c r="H84" s="13" t="s">
        <v>361</v>
      </c>
      <c r="I84" s="24">
        <v>100000</v>
      </c>
      <c r="J84" s="24">
        <v>100000</v>
      </c>
      <c r="K84" s="24">
        <v>100000</v>
      </c>
      <c r="L84" s="24"/>
      <c r="M84" s="24"/>
      <c r="N84" s="24"/>
      <c r="O84" s="24"/>
      <c r="P84" s="103"/>
      <c r="Q84" s="24"/>
      <c r="R84" s="24"/>
      <c r="S84" s="24"/>
      <c r="T84" s="24"/>
      <c r="U84" s="24"/>
      <c r="V84" s="24"/>
      <c r="W84" s="24"/>
    </row>
    <row r="85" ht="18" customHeight="1" spans="1:23">
      <c r="A85" s="103"/>
      <c r="B85" s="103"/>
      <c r="C85" s="14" t="s">
        <v>362</v>
      </c>
      <c r="D85" s="103"/>
      <c r="E85" s="103"/>
      <c r="F85" s="103"/>
      <c r="G85" s="103"/>
      <c r="H85" s="103"/>
      <c r="I85" s="24">
        <v>78668.59</v>
      </c>
      <c r="J85" s="24">
        <v>78668.59</v>
      </c>
      <c r="K85" s="24">
        <v>78668.59</v>
      </c>
      <c r="L85" s="24"/>
      <c r="M85" s="24"/>
      <c r="N85" s="24"/>
      <c r="O85" s="24"/>
      <c r="P85" s="103"/>
      <c r="Q85" s="24"/>
      <c r="R85" s="24"/>
      <c r="S85" s="24"/>
      <c r="T85" s="24"/>
      <c r="U85" s="24"/>
      <c r="V85" s="24"/>
      <c r="W85" s="24"/>
    </row>
    <row r="86" ht="18" customHeight="1" spans="1:23">
      <c r="A86" s="13" t="s">
        <v>317</v>
      </c>
      <c r="B86" s="13" t="s">
        <v>363</v>
      </c>
      <c r="C86" s="14" t="s">
        <v>362</v>
      </c>
      <c r="D86" s="13" t="s">
        <v>61</v>
      </c>
      <c r="E86" s="13" t="s">
        <v>170</v>
      </c>
      <c r="F86" s="13" t="s">
        <v>171</v>
      </c>
      <c r="G86" s="13" t="s">
        <v>319</v>
      </c>
      <c r="H86" s="13" t="s">
        <v>320</v>
      </c>
      <c r="I86" s="24">
        <v>78668.59</v>
      </c>
      <c r="J86" s="24">
        <v>78668.59</v>
      </c>
      <c r="K86" s="24">
        <v>78668.59</v>
      </c>
      <c r="L86" s="24"/>
      <c r="M86" s="24"/>
      <c r="N86" s="24"/>
      <c r="O86" s="24"/>
      <c r="P86" s="103"/>
      <c r="Q86" s="24"/>
      <c r="R86" s="24"/>
      <c r="S86" s="24"/>
      <c r="T86" s="24"/>
      <c r="U86" s="24"/>
      <c r="V86" s="24"/>
      <c r="W86" s="24"/>
    </row>
    <row r="87" ht="18" customHeight="1" spans="1:23">
      <c r="A87" s="103"/>
      <c r="B87" s="103"/>
      <c r="C87" s="14" t="s">
        <v>364</v>
      </c>
      <c r="D87" s="103"/>
      <c r="E87" s="103"/>
      <c r="F87" s="103"/>
      <c r="G87" s="103"/>
      <c r="H87" s="103"/>
      <c r="I87" s="24">
        <v>30000</v>
      </c>
      <c r="J87" s="24"/>
      <c r="K87" s="24"/>
      <c r="L87" s="24"/>
      <c r="M87" s="24"/>
      <c r="N87" s="24"/>
      <c r="O87" s="24"/>
      <c r="P87" s="103"/>
      <c r="Q87" s="24"/>
      <c r="R87" s="24">
        <v>30000</v>
      </c>
      <c r="S87" s="24"/>
      <c r="T87" s="24"/>
      <c r="U87" s="24"/>
      <c r="V87" s="24"/>
      <c r="W87" s="24">
        <v>30000</v>
      </c>
    </row>
    <row r="88" ht="18" customHeight="1" spans="1:23">
      <c r="A88" s="13" t="s">
        <v>314</v>
      </c>
      <c r="B88" s="13" t="s">
        <v>365</v>
      </c>
      <c r="C88" s="14" t="s">
        <v>364</v>
      </c>
      <c r="D88" s="13" t="s">
        <v>61</v>
      </c>
      <c r="E88" s="13" t="s">
        <v>160</v>
      </c>
      <c r="F88" s="13" t="s">
        <v>161</v>
      </c>
      <c r="G88" s="13" t="s">
        <v>287</v>
      </c>
      <c r="H88" s="13" t="s">
        <v>288</v>
      </c>
      <c r="I88" s="24">
        <v>23000</v>
      </c>
      <c r="J88" s="24"/>
      <c r="K88" s="24"/>
      <c r="L88" s="24"/>
      <c r="M88" s="24"/>
      <c r="N88" s="24"/>
      <c r="O88" s="24"/>
      <c r="P88" s="103"/>
      <c r="Q88" s="24"/>
      <c r="R88" s="24">
        <v>23000</v>
      </c>
      <c r="S88" s="24"/>
      <c r="T88" s="24"/>
      <c r="U88" s="24"/>
      <c r="V88" s="24"/>
      <c r="W88" s="24">
        <v>23000</v>
      </c>
    </row>
    <row r="89" ht="18" customHeight="1" spans="1:23">
      <c r="A89" s="13" t="s">
        <v>314</v>
      </c>
      <c r="B89" s="13" t="s">
        <v>365</v>
      </c>
      <c r="C89" s="14" t="s">
        <v>364</v>
      </c>
      <c r="D89" s="13" t="s">
        <v>61</v>
      </c>
      <c r="E89" s="13" t="s">
        <v>160</v>
      </c>
      <c r="F89" s="13" t="s">
        <v>161</v>
      </c>
      <c r="G89" s="13" t="s">
        <v>281</v>
      </c>
      <c r="H89" s="13" t="s">
        <v>282</v>
      </c>
      <c r="I89" s="24">
        <v>2000</v>
      </c>
      <c r="J89" s="24"/>
      <c r="K89" s="24"/>
      <c r="L89" s="24"/>
      <c r="M89" s="24"/>
      <c r="N89" s="24"/>
      <c r="O89" s="24"/>
      <c r="P89" s="103"/>
      <c r="Q89" s="24"/>
      <c r="R89" s="24">
        <v>2000</v>
      </c>
      <c r="S89" s="24"/>
      <c r="T89" s="24"/>
      <c r="U89" s="24"/>
      <c r="V89" s="24"/>
      <c r="W89" s="24">
        <v>2000</v>
      </c>
    </row>
    <row r="90" ht="18" customHeight="1" spans="1:23">
      <c r="A90" s="13" t="s">
        <v>314</v>
      </c>
      <c r="B90" s="13" t="s">
        <v>365</v>
      </c>
      <c r="C90" s="14" t="s">
        <v>364</v>
      </c>
      <c r="D90" s="13" t="s">
        <v>61</v>
      </c>
      <c r="E90" s="13" t="s">
        <v>160</v>
      </c>
      <c r="F90" s="13" t="s">
        <v>161</v>
      </c>
      <c r="G90" s="13" t="s">
        <v>295</v>
      </c>
      <c r="H90" s="13" t="s">
        <v>296</v>
      </c>
      <c r="I90" s="24">
        <v>5000</v>
      </c>
      <c r="J90" s="24"/>
      <c r="K90" s="24"/>
      <c r="L90" s="24"/>
      <c r="M90" s="24"/>
      <c r="N90" s="24"/>
      <c r="O90" s="24"/>
      <c r="P90" s="103"/>
      <c r="Q90" s="24"/>
      <c r="R90" s="24">
        <v>5000</v>
      </c>
      <c r="S90" s="24"/>
      <c r="T90" s="24"/>
      <c r="U90" s="24"/>
      <c r="V90" s="24"/>
      <c r="W90" s="24">
        <v>5000</v>
      </c>
    </row>
    <row r="91" ht="18" customHeight="1" spans="1:23">
      <c r="A91" s="103"/>
      <c r="B91" s="103"/>
      <c r="C91" s="14" t="s">
        <v>366</v>
      </c>
      <c r="D91" s="103"/>
      <c r="E91" s="103"/>
      <c r="F91" s="103"/>
      <c r="G91" s="103"/>
      <c r="H91" s="103"/>
      <c r="I91" s="24">
        <v>270000</v>
      </c>
      <c r="J91" s="24">
        <v>270000</v>
      </c>
      <c r="K91" s="24">
        <v>270000</v>
      </c>
      <c r="L91" s="24"/>
      <c r="M91" s="24"/>
      <c r="N91" s="24"/>
      <c r="O91" s="24"/>
      <c r="P91" s="103"/>
      <c r="Q91" s="24"/>
      <c r="R91" s="24"/>
      <c r="S91" s="24"/>
      <c r="T91" s="24"/>
      <c r="U91" s="24"/>
      <c r="V91" s="24"/>
      <c r="W91" s="24"/>
    </row>
    <row r="92" ht="18" customHeight="1" spans="1:23">
      <c r="A92" s="13" t="s">
        <v>314</v>
      </c>
      <c r="B92" s="13" t="s">
        <v>367</v>
      </c>
      <c r="C92" s="14" t="s">
        <v>366</v>
      </c>
      <c r="D92" s="13" t="s">
        <v>61</v>
      </c>
      <c r="E92" s="13" t="s">
        <v>87</v>
      </c>
      <c r="F92" s="13" t="s">
        <v>88</v>
      </c>
      <c r="G92" s="13" t="s">
        <v>291</v>
      </c>
      <c r="H92" s="13" t="s">
        <v>292</v>
      </c>
      <c r="I92" s="24">
        <v>26604</v>
      </c>
      <c r="J92" s="24">
        <v>26604</v>
      </c>
      <c r="K92" s="24">
        <v>26604</v>
      </c>
      <c r="L92" s="24"/>
      <c r="M92" s="24"/>
      <c r="N92" s="24"/>
      <c r="O92" s="24"/>
      <c r="P92" s="103"/>
      <c r="Q92" s="24"/>
      <c r="R92" s="24"/>
      <c r="S92" s="24"/>
      <c r="T92" s="24"/>
      <c r="U92" s="24"/>
      <c r="V92" s="24"/>
      <c r="W92" s="24"/>
    </row>
    <row r="93" ht="18" customHeight="1" spans="1:23">
      <c r="A93" s="13" t="s">
        <v>314</v>
      </c>
      <c r="B93" s="13" t="s">
        <v>367</v>
      </c>
      <c r="C93" s="14" t="s">
        <v>366</v>
      </c>
      <c r="D93" s="13" t="s">
        <v>61</v>
      </c>
      <c r="E93" s="13" t="s">
        <v>87</v>
      </c>
      <c r="F93" s="13" t="s">
        <v>88</v>
      </c>
      <c r="G93" s="13" t="s">
        <v>330</v>
      </c>
      <c r="H93" s="13" t="s">
        <v>331</v>
      </c>
      <c r="I93" s="24">
        <v>243396</v>
      </c>
      <c r="J93" s="24">
        <v>243396</v>
      </c>
      <c r="K93" s="24">
        <v>243396</v>
      </c>
      <c r="L93" s="24"/>
      <c r="M93" s="24"/>
      <c r="N93" s="24"/>
      <c r="O93" s="24"/>
      <c r="P93" s="103"/>
      <c r="Q93" s="24"/>
      <c r="R93" s="24"/>
      <c r="S93" s="24"/>
      <c r="T93" s="24"/>
      <c r="U93" s="24"/>
      <c r="V93" s="24"/>
      <c r="W93" s="24"/>
    </row>
    <row r="94" ht="18" customHeight="1" spans="1:23">
      <c r="A94" s="103"/>
      <c r="B94" s="103"/>
      <c r="C94" s="14" t="s">
        <v>368</v>
      </c>
      <c r="D94" s="103"/>
      <c r="E94" s="103"/>
      <c r="F94" s="103"/>
      <c r="G94" s="103"/>
      <c r="H94" s="103"/>
      <c r="I94" s="24">
        <v>95000</v>
      </c>
      <c r="J94" s="24"/>
      <c r="K94" s="24"/>
      <c r="L94" s="24"/>
      <c r="M94" s="24"/>
      <c r="N94" s="24"/>
      <c r="O94" s="24"/>
      <c r="P94" s="103"/>
      <c r="Q94" s="24"/>
      <c r="R94" s="24">
        <v>95000</v>
      </c>
      <c r="S94" s="24"/>
      <c r="T94" s="24"/>
      <c r="U94" s="24"/>
      <c r="V94" s="24"/>
      <c r="W94" s="24">
        <v>95000</v>
      </c>
    </row>
    <row r="95" ht="18" customHeight="1" spans="1:23">
      <c r="A95" s="13" t="s">
        <v>335</v>
      </c>
      <c r="B95" s="13" t="s">
        <v>369</v>
      </c>
      <c r="C95" s="14" t="s">
        <v>368</v>
      </c>
      <c r="D95" s="13" t="s">
        <v>61</v>
      </c>
      <c r="E95" s="13" t="s">
        <v>155</v>
      </c>
      <c r="F95" s="13" t="s">
        <v>154</v>
      </c>
      <c r="G95" s="13" t="s">
        <v>330</v>
      </c>
      <c r="H95" s="13" t="s">
        <v>331</v>
      </c>
      <c r="I95" s="24">
        <v>95000</v>
      </c>
      <c r="J95" s="24"/>
      <c r="K95" s="24"/>
      <c r="L95" s="24"/>
      <c r="M95" s="24"/>
      <c r="N95" s="24"/>
      <c r="O95" s="24"/>
      <c r="P95" s="103"/>
      <c r="Q95" s="24"/>
      <c r="R95" s="24">
        <v>95000</v>
      </c>
      <c r="S95" s="24"/>
      <c r="T95" s="24"/>
      <c r="U95" s="24"/>
      <c r="V95" s="24"/>
      <c r="W95" s="24">
        <v>95000</v>
      </c>
    </row>
    <row r="96" ht="18" customHeight="1" spans="1:23">
      <c r="A96" s="103"/>
      <c r="B96" s="103"/>
      <c r="C96" s="14" t="s">
        <v>370</v>
      </c>
      <c r="D96" s="103"/>
      <c r="E96" s="103"/>
      <c r="F96" s="103"/>
      <c r="G96" s="103"/>
      <c r="H96" s="103"/>
      <c r="I96" s="24">
        <v>10000</v>
      </c>
      <c r="J96" s="24">
        <v>10000</v>
      </c>
      <c r="K96" s="24">
        <v>10000</v>
      </c>
      <c r="L96" s="24"/>
      <c r="M96" s="24"/>
      <c r="N96" s="24"/>
      <c r="O96" s="24"/>
      <c r="P96" s="103"/>
      <c r="Q96" s="24"/>
      <c r="R96" s="24"/>
      <c r="S96" s="24"/>
      <c r="T96" s="24"/>
      <c r="U96" s="24"/>
      <c r="V96" s="24"/>
      <c r="W96" s="24"/>
    </row>
    <row r="97" ht="18" customHeight="1" spans="1:23">
      <c r="A97" s="13" t="s">
        <v>314</v>
      </c>
      <c r="B97" s="13" t="s">
        <v>371</v>
      </c>
      <c r="C97" s="14" t="s">
        <v>370</v>
      </c>
      <c r="D97" s="13" t="s">
        <v>61</v>
      </c>
      <c r="E97" s="13" t="s">
        <v>117</v>
      </c>
      <c r="F97" s="13" t="s">
        <v>118</v>
      </c>
      <c r="G97" s="13" t="s">
        <v>327</v>
      </c>
      <c r="H97" s="13" t="s">
        <v>328</v>
      </c>
      <c r="I97" s="24">
        <v>3000</v>
      </c>
      <c r="J97" s="24">
        <v>3000</v>
      </c>
      <c r="K97" s="24">
        <v>3000</v>
      </c>
      <c r="L97" s="24"/>
      <c r="M97" s="24"/>
      <c r="N97" s="24"/>
      <c r="O97" s="24"/>
      <c r="P97" s="103"/>
      <c r="Q97" s="24"/>
      <c r="R97" s="24"/>
      <c r="S97" s="24"/>
      <c r="T97" s="24"/>
      <c r="U97" s="24"/>
      <c r="V97" s="24"/>
      <c r="W97" s="24"/>
    </row>
    <row r="98" ht="18" customHeight="1" spans="1:23">
      <c r="A98" s="13" t="s">
        <v>314</v>
      </c>
      <c r="B98" s="13" t="s">
        <v>371</v>
      </c>
      <c r="C98" s="14" t="s">
        <v>370</v>
      </c>
      <c r="D98" s="13" t="s">
        <v>61</v>
      </c>
      <c r="E98" s="13" t="s">
        <v>117</v>
      </c>
      <c r="F98" s="13" t="s">
        <v>118</v>
      </c>
      <c r="G98" s="13" t="s">
        <v>295</v>
      </c>
      <c r="H98" s="13" t="s">
        <v>296</v>
      </c>
      <c r="I98" s="24">
        <v>6000</v>
      </c>
      <c r="J98" s="24">
        <v>6000</v>
      </c>
      <c r="K98" s="24">
        <v>6000</v>
      </c>
      <c r="L98" s="24"/>
      <c r="M98" s="24"/>
      <c r="N98" s="24"/>
      <c r="O98" s="24"/>
      <c r="P98" s="103"/>
      <c r="Q98" s="24"/>
      <c r="R98" s="24"/>
      <c r="S98" s="24"/>
      <c r="T98" s="24"/>
      <c r="U98" s="24"/>
      <c r="V98" s="24"/>
      <c r="W98" s="24"/>
    </row>
    <row r="99" ht="18" customHeight="1" spans="1:23">
      <c r="A99" s="13" t="s">
        <v>314</v>
      </c>
      <c r="B99" s="13" t="s">
        <v>371</v>
      </c>
      <c r="C99" s="14" t="s">
        <v>370</v>
      </c>
      <c r="D99" s="13" t="s">
        <v>61</v>
      </c>
      <c r="E99" s="13" t="s">
        <v>117</v>
      </c>
      <c r="F99" s="13" t="s">
        <v>118</v>
      </c>
      <c r="G99" s="13" t="s">
        <v>283</v>
      </c>
      <c r="H99" s="13" t="s">
        <v>284</v>
      </c>
      <c r="I99" s="24">
        <v>1000</v>
      </c>
      <c r="J99" s="24">
        <v>1000</v>
      </c>
      <c r="K99" s="24">
        <v>1000</v>
      </c>
      <c r="L99" s="24"/>
      <c r="M99" s="24"/>
      <c r="N99" s="24"/>
      <c r="O99" s="24"/>
      <c r="P99" s="103"/>
      <c r="Q99" s="24"/>
      <c r="R99" s="24"/>
      <c r="S99" s="24"/>
      <c r="T99" s="24"/>
      <c r="U99" s="24"/>
      <c r="V99" s="24"/>
      <c r="W99" s="24"/>
    </row>
    <row r="100" ht="18" customHeight="1" spans="1:23">
      <c r="A100" s="103"/>
      <c r="B100" s="103"/>
      <c r="C100" s="14" t="s">
        <v>372</v>
      </c>
      <c r="D100" s="103"/>
      <c r="E100" s="103"/>
      <c r="F100" s="103"/>
      <c r="G100" s="103"/>
      <c r="H100" s="103"/>
      <c r="I100" s="24">
        <v>7120</v>
      </c>
      <c r="J100" s="24">
        <v>7120</v>
      </c>
      <c r="K100" s="24">
        <v>7120</v>
      </c>
      <c r="L100" s="24"/>
      <c r="M100" s="24"/>
      <c r="N100" s="24"/>
      <c r="O100" s="24"/>
      <c r="P100" s="103"/>
      <c r="Q100" s="24"/>
      <c r="R100" s="24"/>
      <c r="S100" s="24"/>
      <c r="T100" s="24"/>
      <c r="U100" s="24"/>
      <c r="V100" s="24"/>
      <c r="W100" s="24"/>
    </row>
    <row r="101" ht="18" customHeight="1" spans="1:23">
      <c r="A101" s="13" t="s">
        <v>314</v>
      </c>
      <c r="B101" s="13" t="s">
        <v>373</v>
      </c>
      <c r="C101" s="14" t="s">
        <v>372</v>
      </c>
      <c r="D101" s="13" t="s">
        <v>61</v>
      </c>
      <c r="E101" s="13" t="s">
        <v>93</v>
      </c>
      <c r="F101" s="13" t="s">
        <v>94</v>
      </c>
      <c r="G101" s="13" t="s">
        <v>287</v>
      </c>
      <c r="H101" s="13" t="s">
        <v>288</v>
      </c>
      <c r="I101" s="24">
        <v>360</v>
      </c>
      <c r="J101" s="24">
        <v>360</v>
      </c>
      <c r="K101" s="24">
        <v>360</v>
      </c>
      <c r="L101" s="24"/>
      <c r="M101" s="24"/>
      <c r="N101" s="24"/>
      <c r="O101" s="24"/>
      <c r="P101" s="103"/>
      <c r="Q101" s="24"/>
      <c r="R101" s="24"/>
      <c r="S101" s="24"/>
      <c r="T101" s="24"/>
      <c r="U101" s="24"/>
      <c r="V101" s="24"/>
      <c r="W101" s="24"/>
    </row>
    <row r="102" ht="18" customHeight="1" spans="1:23">
      <c r="A102" s="13" t="s">
        <v>314</v>
      </c>
      <c r="B102" s="13" t="s">
        <v>373</v>
      </c>
      <c r="C102" s="14" t="s">
        <v>372</v>
      </c>
      <c r="D102" s="13" t="s">
        <v>61</v>
      </c>
      <c r="E102" s="13" t="s">
        <v>93</v>
      </c>
      <c r="F102" s="13" t="s">
        <v>94</v>
      </c>
      <c r="G102" s="13" t="s">
        <v>293</v>
      </c>
      <c r="H102" s="13" t="s">
        <v>294</v>
      </c>
      <c r="I102" s="24">
        <v>1400</v>
      </c>
      <c r="J102" s="24">
        <v>1400</v>
      </c>
      <c r="K102" s="24">
        <v>1400</v>
      </c>
      <c r="L102" s="24"/>
      <c r="M102" s="24"/>
      <c r="N102" s="24"/>
      <c r="O102" s="24"/>
      <c r="P102" s="103"/>
      <c r="Q102" s="24"/>
      <c r="R102" s="24"/>
      <c r="S102" s="24"/>
      <c r="T102" s="24"/>
      <c r="U102" s="24"/>
      <c r="V102" s="24"/>
      <c r="W102" s="24"/>
    </row>
    <row r="103" ht="18" customHeight="1" spans="1:23">
      <c r="A103" s="13" t="s">
        <v>314</v>
      </c>
      <c r="B103" s="13" t="s">
        <v>373</v>
      </c>
      <c r="C103" s="14" t="s">
        <v>372</v>
      </c>
      <c r="D103" s="13" t="s">
        <v>61</v>
      </c>
      <c r="E103" s="13" t="s">
        <v>93</v>
      </c>
      <c r="F103" s="13" t="s">
        <v>94</v>
      </c>
      <c r="G103" s="13" t="s">
        <v>281</v>
      </c>
      <c r="H103" s="13" t="s">
        <v>282</v>
      </c>
      <c r="I103" s="24">
        <v>1240</v>
      </c>
      <c r="J103" s="24">
        <v>1240</v>
      </c>
      <c r="K103" s="24">
        <v>1240</v>
      </c>
      <c r="L103" s="24"/>
      <c r="M103" s="24"/>
      <c r="N103" s="24"/>
      <c r="O103" s="24"/>
      <c r="P103" s="103"/>
      <c r="Q103" s="24"/>
      <c r="R103" s="24"/>
      <c r="S103" s="24"/>
      <c r="T103" s="24"/>
      <c r="U103" s="24"/>
      <c r="V103" s="24"/>
      <c r="W103" s="24"/>
    </row>
    <row r="104" ht="18" customHeight="1" spans="1:23">
      <c r="A104" s="13" t="s">
        <v>314</v>
      </c>
      <c r="B104" s="13" t="s">
        <v>373</v>
      </c>
      <c r="C104" s="14" t="s">
        <v>372</v>
      </c>
      <c r="D104" s="13" t="s">
        <v>61</v>
      </c>
      <c r="E104" s="13" t="s">
        <v>93</v>
      </c>
      <c r="F104" s="13" t="s">
        <v>94</v>
      </c>
      <c r="G104" s="13" t="s">
        <v>270</v>
      </c>
      <c r="H104" s="13" t="s">
        <v>271</v>
      </c>
      <c r="I104" s="24">
        <v>1000</v>
      </c>
      <c r="J104" s="24">
        <v>1000</v>
      </c>
      <c r="K104" s="24">
        <v>1000</v>
      </c>
      <c r="L104" s="24"/>
      <c r="M104" s="24"/>
      <c r="N104" s="24"/>
      <c r="O104" s="24"/>
      <c r="P104" s="103"/>
      <c r="Q104" s="24"/>
      <c r="R104" s="24"/>
      <c r="S104" s="24"/>
      <c r="T104" s="24"/>
      <c r="U104" s="24"/>
      <c r="V104" s="24"/>
      <c r="W104" s="24"/>
    </row>
    <row r="105" ht="18" customHeight="1" spans="1:23">
      <c r="A105" s="13" t="s">
        <v>314</v>
      </c>
      <c r="B105" s="13" t="s">
        <v>373</v>
      </c>
      <c r="C105" s="14" t="s">
        <v>372</v>
      </c>
      <c r="D105" s="13" t="s">
        <v>61</v>
      </c>
      <c r="E105" s="13" t="s">
        <v>93</v>
      </c>
      <c r="F105" s="13" t="s">
        <v>94</v>
      </c>
      <c r="G105" s="13" t="s">
        <v>319</v>
      </c>
      <c r="H105" s="13" t="s">
        <v>320</v>
      </c>
      <c r="I105" s="24">
        <v>3120</v>
      </c>
      <c r="J105" s="24">
        <v>3120</v>
      </c>
      <c r="K105" s="24">
        <v>3120</v>
      </c>
      <c r="L105" s="24"/>
      <c r="M105" s="24"/>
      <c r="N105" s="24"/>
      <c r="O105" s="24"/>
      <c r="P105" s="103"/>
      <c r="Q105" s="24"/>
      <c r="R105" s="24"/>
      <c r="S105" s="24"/>
      <c r="T105" s="24"/>
      <c r="U105" s="24"/>
      <c r="V105" s="24"/>
      <c r="W105" s="24"/>
    </row>
    <row r="106" ht="18" customHeight="1" spans="1:23">
      <c r="A106" s="103"/>
      <c r="B106" s="103"/>
      <c r="C106" s="14" t="s">
        <v>374</v>
      </c>
      <c r="D106" s="103"/>
      <c r="E106" s="103"/>
      <c r="F106" s="103"/>
      <c r="G106" s="103"/>
      <c r="H106" s="103"/>
      <c r="I106" s="24">
        <v>20800</v>
      </c>
      <c r="J106" s="24">
        <v>20800</v>
      </c>
      <c r="K106" s="24">
        <v>20800</v>
      </c>
      <c r="L106" s="24"/>
      <c r="M106" s="24"/>
      <c r="N106" s="24"/>
      <c r="O106" s="24"/>
      <c r="P106" s="103"/>
      <c r="Q106" s="24"/>
      <c r="R106" s="24"/>
      <c r="S106" s="24"/>
      <c r="T106" s="24"/>
      <c r="U106" s="24"/>
      <c r="V106" s="24"/>
      <c r="W106" s="24"/>
    </row>
    <row r="107" ht="18" customHeight="1" spans="1:23">
      <c r="A107" s="13" t="s">
        <v>335</v>
      </c>
      <c r="B107" s="13" t="s">
        <v>375</v>
      </c>
      <c r="C107" s="14" t="s">
        <v>374</v>
      </c>
      <c r="D107" s="13" t="s">
        <v>61</v>
      </c>
      <c r="E107" s="13" t="s">
        <v>83</v>
      </c>
      <c r="F107" s="13" t="s">
        <v>84</v>
      </c>
      <c r="G107" s="13" t="s">
        <v>287</v>
      </c>
      <c r="H107" s="13" t="s">
        <v>288</v>
      </c>
      <c r="I107" s="24">
        <v>150</v>
      </c>
      <c r="J107" s="24">
        <v>150</v>
      </c>
      <c r="K107" s="24">
        <v>150</v>
      </c>
      <c r="L107" s="24"/>
      <c r="M107" s="24"/>
      <c r="N107" s="24"/>
      <c r="O107" s="24"/>
      <c r="P107" s="103"/>
      <c r="Q107" s="24"/>
      <c r="R107" s="24"/>
      <c r="S107" s="24"/>
      <c r="T107" s="24"/>
      <c r="U107" s="24"/>
      <c r="V107" s="24"/>
      <c r="W107" s="24"/>
    </row>
    <row r="108" ht="18" customHeight="1" spans="1:23">
      <c r="A108" s="13" t="s">
        <v>335</v>
      </c>
      <c r="B108" s="13" t="s">
        <v>375</v>
      </c>
      <c r="C108" s="14" t="s">
        <v>374</v>
      </c>
      <c r="D108" s="13" t="s">
        <v>61</v>
      </c>
      <c r="E108" s="13" t="s">
        <v>83</v>
      </c>
      <c r="F108" s="13" t="s">
        <v>84</v>
      </c>
      <c r="G108" s="13" t="s">
        <v>293</v>
      </c>
      <c r="H108" s="13" t="s">
        <v>294</v>
      </c>
      <c r="I108" s="24">
        <v>13300</v>
      </c>
      <c r="J108" s="24">
        <v>13300</v>
      </c>
      <c r="K108" s="24">
        <v>13300</v>
      </c>
      <c r="L108" s="24"/>
      <c r="M108" s="24"/>
      <c r="N108" s="24"/>
      <c r="O108" s="24"/>
      <c r="P108" s="103"/>
      <c r="Q108" s="24"/>
      <c r="R108" s="24"/>
      <c r="S108" s="24"/>
      <c r="T108" s="24"/>
      <c r="U108" s="24"/>
      <c r="V108" s="24"/>
      <c r="W108" s="24"/>
    </row>
    <row r="109" ht="18" customHeight="1" spans="1:23">
      <c r="A109" s="13" t="s">
        <v>335</v>
      </c>
      <c r="B109" s="13" t="s">
        <v>375</v>
      </c>
      <c r="C109" s="14" t="s">
        <v>374</v>
      </c>
      <c r="D109" s="13" t="s">
        <v>61</v>
      </c>
      <c r="E109" s="13" t="s">
        <v>83</v>
      </c>
      <c r="F109" s="13" t="s">
        <v>84</v>
      </c>
      <c r="G109" s="13" t="s">
        <v>270</v>
      </c>
      <c r="H109" s="13" t="s">
        <v>271</v>
      </c>
      <c r="I109" s="24">
        <v>7350</v>
      </c>
      <c r="J109" s="24">
        <v>7350</v>
      </c>
      <c r="K109" s="24">
        <v>7350</v>
      </c>
      <c r="L109" s="24"/>
      <c r="M109" s="24"/>
      <c r="N109" s="24"/>
      <c r="O109" s="24"/>
      <c r="P109" s="103"/>
      <c r="Q109" s="24"/>
      <c r="R109" s="24"/>
      <c r="S109" s="24"/>
      <c r="T109" s="24"/>
      <c r="U109" s="24"/>
      <c r="V109" s="24"/>
      <c r="W109" s="24"/>
    </row>
    <row r="110" ht="18" customHeight="1" spans="1:23">
      <c r="A110" s="103"/>
      <c r="B110" s="103"/>
      <c r="C110" s="14" t="s">
        <v>376</v>
      </c>
      <c r="D110" s="103"/>
      <c r="E110" s="103"/>
      <c r="F110" s="103"/>
      <c r="G110" s="103"/>
      <c r="H110" s="103"/>
      <c r="I110" s="24">
        <v>77400</v>
      </c>
      <c r="J110" s="24">
        <v>77400</v>
      </c>
      <c r="K110" s="24">
        <v>77400</v>
      </c>
      <c r="L110" s="24"/>
      <c r="M110" s="24"/>
      <c r="N110" s="24"/>
      <c r="O110" s="24"/>
      <c r="P110" s="103"/>
      <c r="Q110" s="24"/>
      <c r="R110" s="24"/>
      <c r="S110" s="24"/>
      <c r="T110" s="24"/>
      <c r="U110" s="24"/>
      <c r="V110" s="24"/>
      <c r="W110" s="24"/>
    </row>
    <row r="111" ht="18" customHeight="1" spans="1:23">
      <c r="A111" s="13" t="s">
        <v>335</v>
      </c>
      <c r="B111" s="13" t="s">
        <v>377</v>
      </c>
      <c r="C111" s="14" t="s">
        <v>376</v>
      </c>
      <c r="D111" s="13" t="s">
        <v>61</v>
      </c>
      <c r="E111" s="13" t="s">
        <v>93</v>
      </c>
      <c r="F111" s="13" t="s">
        <v>94</v>
      </c>
      <c r="G111" s="13" t="s">
        <v>319</v>
      </c>
      <c r="H111" s="13" t="s">
        <v>320</v>
      </c>
      <c r="I111" s="24">
        <v>77400</v>
      </c>
      <c r="J111" s="24">
        <v>77400</v>
      </c>
      <c r="K111" s="24">
        <v>77400</v>
      </c>
      <c r="L111" s="24"/>
      <c r="M111" s="24"/>
      <c r="N111" s="24"/>
      <c r="O111" s="24"/>
      <c r="P111" s="103"/>
      <c r="Q111" s="24"/>
      <c r="R111" s="24"/>
      <c r="S111" s="24"/>
      <c r="T111" s="24"/>
      <c r="U111" s="24"/>
      <c r="V111" s="24"/>
      <c r="W111" s="24"/>
    </row>
    <row r="112" ht="18" customHeight="1" spans="1:23">
      <c r="A112" s="13"/>
      <c r="B112" s="13"/>
      <c r="C112" s="14" t="s">
        <v>378</v>
      </c>
      <c r="D112" s="13"/>
      <c r="E112" s="13"/>
      <c r="F112" s="13"/>
      <c r="G112" s="13"/>
      <c r="H112" s="13"/>
      <c r="I112" s="24">
        <f>SUM(I113:I114)</f>
        <v>40000</v>
      </c>
      <c r="J112" s="24">
        <f>SUM(J113:J114)</f>
        <v>40000</v>
      </c>
      <c r="K112" s="24">
        <f>SUM(K113:K114)</f>
        <v>40000</v>
      </c>
      <c r="L112" s="24"/>
      <c r="M112" s="24"/>
      <c r="N112" s="24"/>
      <c r="O112" s="24"/>
      <c r="P112" s="103"/>
      <c r="Q112" s="24"/>
      <c r="R112" s="24"/>
      <c r="S112" s="24"/>
      <c r="T112" s="24"/>
      <c r="U112" s="24"/>
      <c r="V112" s="24"/>
      <c r="W112" s="24"/>
    </row>
    <row r="113" ht="18" customHeight="1" spans="1:23">
      <c r="A113" s="13" t="s">
        <v>379</v>
      </c>
      <c r="B113" s="13" t="s">
        <v>380</v>
      </c>
      <c r="C113" s="14" t="s">
        <v>378</v>
      </c>
      <c r="D113" s="13" t="s">
        <v>61</v>
      </c>
      <c r="E113" s="13">
        <v>2240703</v>
      </c>
      <c r="F113" s="13" t="s">
        <v>180</v>
      </c>
      <c r="G113" s="131">
        <v>31005</v>
      </c>
      <c r="H113" s="13" t="s">
        <v>361</v>
      </c>
      <c r="I113" s="24">
        <v>18800</v>
      </c>
      <c r="J113" s="24">
        <v>18800</v>
      </c>
      <c r="K113" s="24">
        <v>18800</v>
      </c>
      <c r="L113" s="24"/>
      <c r="M113" s="24"/>
      <c r="N113" s="24"/>
      <c r="O113" s="24"/>
      <c r="P113" s="103"/>
      <c r="Q113" s="24"/>
      <c r="R113" s="24"/>
      <c r="S113" s="24"/>
      <c r="T113" s="24"/>
      <c r="U113" s="24"/>
      <c r="V113" s="24"/>
      <c r="W113" s="24"/>
    </row>
    <row r="114" ht="18" customHeight="1" spans="1:23">
      <c r="A114" s="13" t="s">
        <v>379</v>
      </c>
      <c r="B114" s="13" t="s">
        <v>380</v>
      </c>
      <c r="C114" s="14" t="s">
        <v>378</v>
      </c>
      <c r="D114" s="13" t="s">
        <v>61</v>
      </c>
      <c r="E114" s="13">
        <v>2240703</v>
      </c>
      <c r="F114" s="13" t="s">
        <v>180</v>
      </c>
      <c r="G114" s="131">
        <v>30227</v>
      </c>
      <c r="H114" s="13" t="s">
        <v>331</v>
      </c>
      <c r="I114" s="24">
        <v>21200</v>
      </c>
      <c r="J114" s="24">
        <v>21200</v>
      </c>
      <c r="K114" s="24">
        <v>21200</v>
      </c>
      <c r="L114" s="24"/>
      <c r="M114" s="24"/>
      <c r="N114" s="24"/>
      <c r="O114" s="24"/>
      <c r="P114" s="103"/>
      <c r="Q114" s="24"/>
      <c r="R114" s="24"/>
      <c r="S114" s="24"/>
      <c r="T114" s="24"/>
      <c r="U114" s="24"/>
      <c r="V114" s="24"/>
      <c r="W114" s="24"/>
    </row>
    <row r="115" ht="18" customHeight="1" spans="1:23">
      <c r="A115" s="13"/>
      <c r="B115" s="13"/>
      <c r="C115" s="14" t="s">
        <v>381</v>
      </c>
      <c r="D115" s="13"/>
      <c r="E115" s="13"/>
      <c r="F115" s="13"/>
      <c r="G115" s="131"/>
      <c r="H115" s="13"/>
      <c r="I115" s="24">
        <f>SUM(I116)</f>
        <v>20000</v>
      </c>
      <c r="J115" s="24">
        <f>SUM(J116)</f>
        <v>20000</v>
      </c>
      <c r="K115" s="24">
        <f>SUM(K116)</f>
        <v>20000</v>
      </c>
      <c r="L115" s="24"/>
      <c r="M115" s="24"/>
      <c r="N115" s="24"/>
      <c r="O115" s="24"/>
      <c r="P115" s="103"/>
      <c r="Q115" s="24"/>
      <c r="R115" s="24"/>
      <c r="S115" s="24"/>
      <c r="T115" s="24"/>
      <c r="U115" s="24"/>
      <c r="V115" s="24"/>
      <c r="W115" s="24"/>
    </row>
    <row r="116" ht="18" customHeight="1" spans="1:23">
      <c r="A116" s="13" t="s">
        <v>379</v>
      </c>
      <c r="B116" s="13" t="s">
        <v>382</v>
      </c>
      <c r="C116" s="14" t="s">
        <v>381</v>
      </c>
      <c r="D116" s="13" t="s">
        <v>61</v>
      </c>
      <c r="E116" s="13">
        <v>2240703</v>
      </c>
      <c r="F116" s="13" t="s">
        <v>180</v>
      </c>
      <c r="G116" s="131">
        <v>31005</v>
      </c>
      <c r="H116" s="13" t="s">
        <v>361</v>
      </c>
      <c r="I116" s="24">
        <v>20000</v>
      </c>
      <c r="J116" s="132">
        <v>20000</v>
      </c>
      <c r="K116" s="133">
        <v>20000</v>
      </c>
      <c r="L116" s="133"/>
      <c r="M116" s="136"/>
      <c r="N116" s="24"/>
      <c r="O116" s="24"/>
      <c r="P116" s="103"/>
      <c r="Q116" s="24"/>
      <c r="R116" s="24"/>
      <c r="S116" s="24"/>
      <c r="T116" s="24"/>
      <c r="U116" s="24"/>
      <c r="V116" s="24"/>
      <c r="W116" s="24"/>
    </row>
    <row r="117" ht="18" customHeight="1" spans="1:23">
      <c r="A117" s="13"/>
      <c r="B117" s="13"/>
      <c r="C117" s="14" t="s">
        <v>383</v>
      </c>
      <c r="D117" s="13"/>
      <c r="E117" s="13"/>
      <c r="F117" s="13"/>
      <c r="G117" s="13"/>
      <c r="H117" s="13"/>
      <c r="I117" s="24">
        <f>SUM(I118:I120)</f>
        <v>150000</v>
      </c>
      <c r="J117" s="134">
        <f>SUM(J118:J120)</f>
        <v>0</v>
      </c>
      <c r="K117" s="36"/>
      <c r="L117" s="135">
        <f>SUM(L118:L120)</f>
        <v>150000</v>
      </c>
      <c r="M117" s="137"/>
      <c r="N117" s="24"/>
      <c r="O117" s="24"/>
      <c r="P117" s="103"/>
      <c r="Q117" s="24"/>
      <c r="R117" s="24"/>
      <c r="S117" s="24"/>
      <c r="T117" s="24"/>
      <c r="U117" s="24"/>
      <c r="V117" s="24"/>
      <c r="W117" s="24"/>
    </row>
    <row r="118" ht="18" customHeight="1" spans="1:23">
      <c r="A118" s="13" t="s">
        <v>379</v>
      </c>
      <c r="B118" s="13" t="s">
        <v>384</v>
      </c>
      <c r="C118" s="14" t="s">
        <v>383</v>
      </c>
      <c r="D118" s="13" t="s">
        <v>61</v>
      </c>
      <c r="E118" s="13">
        <v>2296002</v>
      </c>
      <c r="F118" s="13" t="s">
        <v>385</v>
      </c>
      <c r="G118" s="13">
        <v>31002</v>
      </c>
      <c r="H118" s="13" t="s">
        <v>333</v>
      </c>
      <c r="I118" s="24">
        <v>46560</v>
      </c>
      <c r="J118" s="134"/>
      <c r="K118" s="36"/>
      <c r="L118" s="135">
        <v>46560</v>
      </c>
      <c r="M118" s="138"/>
      <c r="N118" s="13"/>
      <c r="O118" s="14"/>
      <c r="P118" s="13"/>
      <c r="Q118" s="13"/>
      <c r="R118" s="14"/>
      <c r="S118" s="13"/>
      <c r="T118" s="13"/>
      <c r="U118" s="14"/>
      <c r="V118" s="13"/>
      <c r="W118" s="13"/>
    </row>
    <row r="119" ht="18" customHeight="1" spans="1:23">
      <c r="A119" s="13" t="s">
        <v>379</v>
      </c>
      <c r="B119" s="13" t="s">
        <v>384</v>
      </c>
      <c r="C119" s="14" t="s">
        <v>383</v>
      </c>
      <c r="D119" s="13" t="s">
        <v>61</v>
      </c>
      <c r="E119" s="13">
        <v>2296002</v>
      </c>
      <c r="F119" s="13" t="s">
        <v>385</v>
      </c>
      <c r="G119" s="13">
        <v>30201</v>
      </c>
      <c r="H119" s="13" t="s">
        <v>288</v>
      </c>
      <c r="I119" s="24">
        <v>3440</v>
      </c>
      <c r="J119" s="134"/>
      <c r="K119" s="36"/>
      <c r="L119" s="135">
        <v>3440</v>
      </c>
      <c r="M119" s="138"/>
      <c r="N119" s="13"/>
      <c r="O119" s="14"/>
      <c r="P119" s="13"/>
      <c r="Q119" s="13"/>
      <c r="R119" s="14"/>
      <c r="S119" s="13"/>
      <c r="T119" s="13"/>
      <c r="U119" s="14"/>
      <c r="V119" s="13"/>
      <c r="W119" s="13"/>
    </row>
    <row r="120" ht="18" customHeight="1" spans="1:23">
      <c r="A120" s="13" t="s">
        <v>386</v>
      </c>
      <c r="B120" s="13" t="s">
        <v>384</v>
      </c>
      <c r="C120" s="14" t="s">
        <v>383</v>
      </c>
      <c r="D120" s="13" t="s">
        <v>61</v>
      </c>
      <c r="E120" s="13">
        <v>2296002</v>
      </c>
      <c r="F120" s="13" t="s">
        <v>385</v>
      </c>
      <c r="G120" s="13">
        <v>31005</v>
      </c>
      <c r="H120" s="13" t="s">
        <v>361</v>
      </c>
      <c r="I120" s="24">
        <v>100000</v>
      </c>
      <c r="J120" s="134"/>
      <c r="K120" s="36"/>
      <c r="L120" s="135">
        <v>100000</v>
      </c>
      <c r="M120" s="138"/>
      <c r="N120" s="13"/>
      <c r="O120" s="14"/>
      <c r="P120" s="13"/>
      <c r="Q120" s="13"/>
      <c r="R120" s="14"/>
      <c r="S120" s="13"/>
      <c r="T120" s="13"/>
      <c r="U120" s="14"/>
      <c r="V120" s="13"/>
      <c r="W120" s="13"/>
    </row>
    <row r="121" ht="18" customHeight="1" spans="1:23">
      <c r="A121" s="13"/>
      <c r="B121" s="13"/>
      <c r="C121" s="14" t="s">
        <v>387</v>
      </c>
      <c r="D121" s="13"/>
      <c r="E121" s="13"/>
      <c r="F121" s="13"/>
      <c r="G121" s="13"/>
      <c r="H121" s="13"/>
      <c r="I121" s="24">
        <f>I122</f>
        <v>500000</v>
      </c>
      <c r="J121" s="134"/>
      <c r="K121" s="36"/>
      <c r="L121" s="135">
        <f>L122</f>
        <v>500000</v>
      </c>
      <c r="M121" s="138"/>
      <c r="N121" s="13"/>
      <c r="O121" s="14"/>
      <c r="P121" s="13"/>
      <c r="Q121" s="13"/>
      <c r="R121" s="14"/>
      <c r="S121" s="13"/>
      <c r="T121" s="13"/>
      <c r="U121" s="14"/>
      <c r="V121" s="13"/>
      <c r="W121" s="13"/>
    </row>
    <row r="122" ht="18" customHeight="1" spans="1:23">
      <c r="A122" s="13" t="s">
        <v>386</v>
      </c>
      <c r="B122" s="13" t="s">
        <v>388</v>
      </c>
      <c r="C122" s="14" t="s">
        <v>387</v>
      </c>
      <c r="D122" s="13" t="s">
        <v>61</v>
      </c>
      <c r="E122" s="13">
        <v>2296099</v>
      </c>
      <c r="F122" s="13" t="s">
        <v>183</v>
      </c>
      <c r="G122" s="13">
        <v>31005</v>
      </c>
      <c r="H122" s="13" t="s">
        <v>361</v>
      </c>
      <c r="I122" s="24">
        <v>500000</v>
      </c>
      <c r="J122" s="134"/>
      <c r="K122" s="36"/>
      <c r="L122" s="135">
        <v>500000</v>
      </c>
      <c r="M122" s="138"/>
      <c r="N122" s="13"/>
      <c r="O122" s="14"/>
      <c r="P122" s="13"/>
      <c r="Q122" s="13"/>
      <c r="R122" s="14"/>
      <c r="S122" s="13"/>
      <c r="T122" s="13"/>
      <c r="U122" s="14"/>
      <c r="V122" s="13"/>
      <c r="W122" s="13"/>
    </row>
    <row r="123" ht="18" customHeight="1" spans="1:23">
      <c r="A123" s="15" t="s">
        <v>44</v>
      </c>
      <c r="B123" s="15"/>
      <c r="C123" s="15"/>
      <c r="D123" s="15"/>
      <c r="E123" s="15"/>
      <c r="F123" s="15"/>
      <c r="G123" s="15"/>
      <c r="H123" s="15"/>
      <c r="I123" s="24">
        <f>J123+R123+L123</f>
        <v>6877526.59</v>
      </c>
      <c r="J123" s="134">
        <v>6082526.59</v>
      </c>
      <c r="K123" s="135">
        <v>6082526.59</v>
      </c>
      <c r="L123" s="135">
        <v>650000</v>
      </c>
      <c r="M123" s="137"/>
      <c r="N123" s="24"/>
      <c r="O123" s="24"/>
      <c r="P123" s="24"/>
      <c r="Q123" s="24"/>
      <c r="R123" s="24">
        <v>145000</v>
      </c>
      <c r="S123" s="24"/>
      <c r="T123" s="24"/>
      <c r="U123" s="24"/>
      <c r="V123" s="24"/>
      <c r="W123" s="24">
        <v>145000</v>
      </c>
    </row>
  </sheetData>
  <autoFilter xmlns:etc="http://www.wps.cn/officeDocument/2017/etCustomData" ref="A7:W123" etc:filterBottomFollowUsedRange="0">
    <extLst/>
  </autoFilter>
  <mergeCells count="28">
    <mergeCell ref="A3:W3"/>
    <mergeCell ref="A4:I4"/>
    <mergeCell ref="J5:M5"/>
    <mergeCell ref="N5:P5"/>
    <mergeCell ref="R5:W5"/>
    <mergeCell ref="J6:K6"/>
    <mergeCell ref="A123:H123"/>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rintOptions horizontalCentered="1"/>
  <pageMargins left="0.511805555555556" right="0.432638888888889" top="1" bottom="1" header="0.5" footer="0.5"/>
  <pageSetup paperSize="9" scale="43"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97"/>
  <sheetViews>
    <sheetView showZeros="0" tabSelected="1" workbookViewId="0">
      <pane ySplit="1" topLeftCell="A2" activePane="bottomLeft" state="frozen"/>
      <selection/>
      <selection pane="bottomLeft" activeCell="E8" sqref="E8"/>
    </sheetView>
  </sheetViews>
  <sheetFormatPr defaultColWidth="9.10833333333333" defaultRowHeight="14.25"/>
  <cols>
    <col min="1" max="1" width="34.225" customWidth="1"/>
    <col min="2" max="2" width="64.2583333333333" style="116" customWidth="1"/>
    <col min="3" max="3" width="11.0916666666667" customWidth="1"/>
    <col min="4" max="4" width="11.425" customWidth="1"/>
    <col min="5" max="5" width="25.425" customWidth="1"/>
    <col min="6" max="6" width="8.89166666666667" customWidth="1"/>
    <col min="7" max="7" width="8.10833333333333" customWidth="1"/>
    <col min="8" max="8" width="10.1" customWidth="1"/>
    <col min="9" max="9" width="13.4416666666667" customWidth="1"/>
    <col min="10" max="10" width="43.0166666666667" style="117" customWidth="1"/>
  </cols>
  <sheetData>
    <row r="1" spans="1:10">
      <c r="A1" s="1"/>
      <c r="B1" s="118"/>
      <c r="C1" s="1"/>
      <c r="D1" s="1"/>
      <c r="E1" s="1"/>
      <c r="F1" s="1"/>
      <c r="G1" s="1"/>
      <c r="H1" s="1"/>
      <c r="I1" s="1"/>
      <c r="J1" s="125"/>
    </row>
    <row r="2" spans="10:10">
      <c r="J2" s="94" t="s">
        <v>389</v>
      </c>
    </row>
    <row r="3" ht="27" spans="1:10">
      <c r="A3" s="48" t="s">
        <v>390</v>
      </c>
      <c r="B3" s="119"/>
      <c r="C3" s="25"/>
      <c r="D3" s="25"/>
      <c r="E3" s="25"/>
      <c r="F3" s="53"/>
      <c r="G3" s="25"/>
      <c r="H3" s="53"/>
      <c r="I3" s="53"/>
      <c r="J3" s="73"/>
    </row>
    <row r="4" ht="20" customHeight="1" spans="1:1">
      <c r="A4" s="4" t="str">
        <f>'部门财务收支预算总表01-1'!A4</f>
        <v>单位名称：新平彝族傣族自治县者竜乡人民政府</v>
      </c>
    </row>
    <row r="5" ht="20" customHeight="1" spans="1:10">
      <c r="A5" s="49" t="s">
        <v>391</v>
      </c>
      <c r="B5" s="49" t="s">
        <v>392</v>
      </c>
      <c r="C5" s="49" t="s">
        <v>393</v>
      </c>
      <c r="D5" s="49" t="s">
        <v>394</v>
      </c>
      <c r="E5" s="49" t="s">
        <v>395</v>
      </c>
      <c r="F5" s="54" t="s">
        <v>396</v>
      </c>
      <c r="G5" s="49" t="s">
        <v>397</v>
      </c>
      <c r="H5" s="54" t="s">
        <v>398</v>
      </c>
      <c r="I5" s="54" t="s">
        <v>399</v>
      </c>
      <c r="J5" s="49" t="s">
        <v>400</v>
      </c>
    </row>
    <row r="6" ht="20" customHeight="1" spans="1:10">
      <c r="A6" s="49">
        <v>1</v>
      </c>
      <c r="B6" s="49">
        <v>2</v>
      </c>
      <c r="C6" s="49">
        <v>3</v>
      </c>
      <c r="D6" s="49">
        <v>4</v>
      </c>
      <c r="E6" s="49">
        <v>5</v>
      </c>
      <c r="F6" s="54">
        <v>6</v>
      </c>
      <c r="G6" s="49">
        <v>7</v>
      </c>
      <c r="H6" s="54">
        <v>8</v>
      </c>
      <c r="I6" s="54">
        <v>9</v>
      </c>
      <c r="J6" s="49">
        <v>10</v>
      </c>
    </row>
    <row r="7" ht="20" customHeight="1" spans="1:10">
      <c r="A7" s="103" t="s">
        <v>61</v>
      </c>
      <c r="B7" s="103"/>
      <c r="C7" s="103"/>
      <c r="D7" s="120"/>
      <c r="E7" s="104"/>
      <c r="F7" s="104"/>
      <c r="G7" s="104"/>
      <c r="H7" s="104"/>
      <c r="I7" s="104"/>
      <c r="J7" s="104"/>
    </row>
    <row r="8" ht="235" customHeight="1" spans="1:10">
      <c r="A8" s="121" t="s">
        <v>339</v>
      </c>
      <c r="B8" s="122" t="s">
        <v>401</v>
      </c>
      <c r="C8" s="106"/>
      <c r="D8" s="106"/>
      <c r="E8" s="104"/>
      <c r="F8" s="104"/>
      <c r="G8" s="104"/>
      <c r="H8" s="104"/>
      <c r="I8" s="104"/>
      <c r="J8" s="104"/>
    </row>
    <row r="9" ht="23" customHeight="1" spans="1:10">
      <c r="A9" s="103"/>
      <c r="B9" s="103"/>
      <c r="C9" s="103" t="s">
        <v>402</v>
      </c>
      <c r="D9" s="123" t="s">
        <v>403</v>
      </c>
      <c r="E9" s="124" t="s">
        <v>404</v>
      </c>
      <c r="F9" s="105" t="s">
        <v>405</v>
      </c>
      <c r="G9" s="106" t="s">
        <v>213</v>
      </c>
      <c r="H9" s="105" t="s">
        <v>406</v>
      </c>
      <c r="I9" s="105" t="s">
        <v>407</v>
      </c>
      <c r="J9" s="124" t="s">
        <v>408</v>
      </c>
    </row>
    <row r="10" ht="23" customHeight="1" spans="1:10">
      <c r="A10" s="103"/>
      <c r="B10" s="103"/>
      <c r="C10" s="103" t="s">
        <v>402</v>
      </c>
      <c r="D10" s="123" t="s">
        <v>403</v>
      </c>
      <c r="E10" s="124" t="s">
        <v>409</v>
      </c>
      <c r="F10" s="105" t="s">
        <v>405</v>
      </c>
      <c r="G10" s="106" t="s">
        <v>410</v>
      </c>
      <c r="H10" s="105" t="s">
        <v>411</v>
      </c>
      <c r="I10" s="105" t="s">
        <v>407</v>
      </c>
      <c r="J10" s="124" t="s">
        <v>412</v>
      </c>
    </row>
    <row r="11" ht="52" customHeight="1" spans="1:10">
      <c r="A11" s="103"/>
      <c r="B11" s="103"/>
      <c r="C11" s="103" t="s">
        <v>402</v>
      </c>
      <c r="D11" s="123" t="s">
        <v>413</v>
      </c>
      <c r="E11" s="124" t="s">
        <v>414</v>
      </c>
      <c r="F11" s="105" t="s">
        <v>415</v>
      </c>
      <c r="G11" s="106" t="s">
        <v>416</v>
      </c>
      <c r="H11" s="105" t="s">
        <v>417</v>
      </c>
      <c r="I11" s="105" t="s">
        <v>407</v>
      </c>
      <c r="J11" s="124" t="s">
        <v>418</v>
      </c>
    </row>
    <row r="12" ht="56" customHeight="1" spans="1:10">
      <c r="A12" s="103"/>
      <c r="B12" s="103"/>
      <c r="C12" s="103" t="s">
        <v>402</v>
      </c>
      <c r="D12" s="123" t="s">
        <v>413</v>
      </c>
      <c r="E12" s="124" t="s">
        <v>419</v>
      </c>
      <c r="F12" s="105" t="s">
        <v>405</v>
      </c>
      <c r="G12" s="106" t="s">
        <v>420</v>
      </c>
      <c r="H12" s="105"/>
      <c r="I12" s="105" t="s">
        <v>421</v>
      </c>
      <c r="J12" s="124" t="s">
        <v>422</v>
      </c>
    </row>
    <row r="13" ht="22" customHeight="1" spans="1:10">
      <c r="A13" s="103"/>
      <c r="B13" s="103"/>
      <c r="C13" s="103" t="s">
        <v>423</v>
      </c>
      <c r="D13" s="123" t="s">
        <v>424</v>
      </c>
      <c r="E13" s="124" t="s">
        <v>425</v>
      </c>
      <c r="F13" s="105" t="s">
        <v>415</v>
      </c>
      <c r="G13" s="106" t="s">
        <v>426</v>
      </c>
      <c r="H13" s="105" t="s">
        <v>417</v>
      </c>
      <c r="I13" s="105" t="s">
        <v>407</v>
      </c>
      <c r="J13" s="124" t="s">
        <v>427</v>
      </c>
    </row>
    <row r="14" ht="62" customHeight="1" spans="1:10">
      <c r="A14" s="103"/>
      <c r="B14" s="103"/>
      <c r="C14" s="103" t="s">
        <v>428</v>
      </c>
      <c r="D14" s="123" t="s">
        <v>429</v>
      </c>
      <c r="E14" s="124" t="s">
        <v>430</v>
      </c>
      <c r="F14" s="105" t="s">
        <v>415</v>
      </c>
      <c r="G14" s="106" t="s">
        <v>416</v>
      </c>
      <c r="H14" s="105" t="s">
        <v>417</v>
      </c>
      <c r="I14" s="105" t="s">
        <v>407</v>
      </c>
      <c r="J14" s="124" t="s">
        <v>431</v>
      </c>
    </row>
    <row r="15" ht="56" customHeight="1" spans="1:10">
      <c r="A15" s="103"/>
      <c r="B15" s="103"/>
      <c r="C15" s="103" t="s">
        <v>428</v>
      </c>
      <c r="D15" s="123" t="s">
        <v>429</v>
      </c>
      <c r="E15" s="124" t="s">
        <v>432</v>
      </c>
      <c r="F15" s="105" t="s">
        <v>415</v>
      </c>
      <c r="G15" s="106" t="s">
        <v>416</v>
      </c>
      <c r="H15" s="105" t="s">
        <v>417</v>
      </c>
      <c r="I15" s="105" t="s">
        <v>407</v>
      </c>
      <c r="J15" s="124" t="s">
        <v>433</v>
      </c>
    </row>
    <row r="16" ht="211" customHeight="1" spans="1:10">
      <c r="A16" s="121" t="s">
        <v>345</v>
      </c>
      <c r="B16" s="122" t="s">
        <v>434</v>
      </c>
      <c r="C16" s="103"/>
      <c r="D16" s="103"/>
      <c r="E16" s="103"/>
      <c r="F16" s="103"/>
      <c r="G16" s="103"/>
      <c r="H16" s="103"/>
      <c r="I16" s="103"/>
      <c r="J16" s="103"/>
    </row>
    <row r="17" ht="22" customHeight="1" spans="1:10">
      <c r="A17" s="103"/>
      <c r="B17" s="103"/>
      <c r="C17" s="103" t="s">
        <v>402</v>
      </c>
      <c r="D17" s="123" t="s">
        <v>403</v>
      </c>
      <c r="E17" s="124" t="s">
        <v>435</v>
      </c>
      <c r="F17" s="105" t="s">
        <v>405</v>
      </c>
      <c r="G17" s="106" t="s">
        <v>436</v>
      </c>
      <c r="H17" s="105" t="s">
        <v>406</v>
      </c>
      <c r="I17" s="105" t="s">
        <v>407</v>
      </c>
      <c r="J17" s="124" t="s">
        <v>437</v>
      </c>
    </row>
    <row r="18" ht="22" customHeight="1" spans="1:10">
      <c r="A18" s="103"/>
      <c r="B18" s="103"/>
      <c r="C18" s="103" t="s">
        <v>402</v>
      </c>
      <c r="D18" s="123" t="s">
        <v>403</v>
      </c>
      <c r="E18" s="124" t="s">
        <v>438</v>
      </c>
      <c r="F18" s="105" t="s">
        <v>405</v>
      </c>
      <c r="G18" s="106" t="s">
        <v>214</v>
      </c>
      <c r="H18" s="105" t="s">
        <v>406</v>
      </c>
      <c r="I18" s="105" t="s">
        <v>407</v>
      </c>
      <c r="J18" s="124" t="s">
        <v>439</v>
      </c>
    </row>
    <row r="19" ht="22" customHeight="1" spans="1:10">
      <c r="A19" s="103"/>
      <c r="B19" s="103"/>
      <c r="C19" s="103" t="s">
        <v>402</v>
      </c>
      <c r="D19" s="123" t="s">
        <v>403</v>
      </c>
      <c r="E19" s="124" t="s">
        <v>440</v>
      </c>
      <c r="F19" s="105" t="s">
        <v>405</v>
      </c>
      <c r="G19" s="106" t="s">
        <v>441</v>
      </c>
      <c r="H19" s="105" t="s">
        <v>406</v>
      </c>
      <c r="I19" s="105" t="s">
        <v>407</v>
      </c>
      <c r="J19" s="124" t="s">
        <v>439</v>
      </c>
    </row>
    <row r="20" ht="22" customHeight="1" spans="1:10">
      <c r="A20" s="103"/>
      <c r="B20" s="103"/>
      <c r="C20" s="103" t="s">
        <v>402</v>
      </c>
      <c r="D20" s="123" t="s">
        <v>403</v>
      </c>
      <c r="E20" s="124" t="s">
        <v>442</v>
      </c>
      <c r="F20" s="105" t="s">
        <v>405</v>
      </c>
      <c r="G20" s="106" t="s">
        <v>214</v>
      </c>
      <c r="H20" s="105" t="s">
        <v>406</v>
      </c>
      <c r="I20" s="105" t="s">
        <v>407</v>
      </c>
      <c r="J20" s="124" t="s">
        <v>437</v>
      </c>
    </row>
    <row r="21" ht="36" customHeight="1" spans="1:10">
      <c r="A21" s="103"/>
      <c r="B21" s="103"/>
      <c r="C21" s="103" t="s">
        <v>402</v>
      </c>
      <c r="D21" s="123" t="s">
        <v>413</v>
      </c>
      <c r="E21" s="124" t="s">
        <v>443</v>
      </c>
      <c r="F21" s="105" t="s">
        <v>415</v>
      </c>
      <c r="G21" s="106" t="s">
        <v>416</v>
      </c>
      <c r="H21" s="105" t="s">
        <v>417</v>
      </c>
      <c r="I21" s="105" t="s">
        <v>407</v>
      </c>
      <c r="J21" s="124" t="s">
        <v>444</v>
      </c>
    </row>
    <row r="22" ht="23" customHeight="1" spans="1:10">
      <c r="A22" s="103"/>
      <c r="B22" s="103"/>
      <c r="C22" s="103" t="s">
        <v>402</v>
      </c>
      <c r="D22" s="123" t="s">
        <v>445</v>
      </c>
      <c r="E22" s="124" t="s">
        <v>446</v>
      </c>
      <c r="F22" s="105" t="s">
        <v>447</v>
      </c>
      <c r="G22" s="106" t="s">
        <v>441</v>
      </c>
      <c r="H22" s="105" t="s">
        <v>448</v>
      </c>
      <c r="I22" s="105" t="s">
        <v>407</v>
      </c>
      <c r="J22" s="124" t="s">
        <v>449</v>
      </c>
    </row>
    <row r="23" ht="31" customHeight="1" spans="1:10">
      <c r="A23" s="103"/>
      <c r="B23" s="103"/>
      <c r="C23" s="103" t="s">
        <v>423</v>
      </c>
      <c r="D23" s="123" t="s">
        <v>450</v>
      </c>
      <c r="E23" s="124" t="s">
        <v>451</v>
      </c>
      <c r="F23" s="105" t="s">
        <v>405</v>
      </c>
      <c r="G23" s="106" t="s">
        <v>452</v>
      </c>
      <c r="H23" s="105"/>
      <c r="I23" s="105" t="s">
        <v>421</v>
      </c>
      <c r="J23" s="124" t="s">
        <v>453</v>
      </c>
    </row>
    <row r="24" ht="48" spans="1:10">
      <c r="A24" s="103"/>
      <c r="B24" s="103"/>
      <c r="C24" s="103" t="s">
        <v>428</v>
      </c>
      <c r="D24" s="123" t="s">
        <v>429</v>
      </c>
      <c r="E24" s="124" t="s">
        <v>432</v>
      </c>
      <c r="F24" s="105" t="s">
        <v>415</v>
      </c>
      <c r="G24" s="106" t="s">
        <v>426</v>
      </c>
      <c r="H24" s="105" t="s">
        <v>417</v>
      </c>
      <c r="I24" s="105" t="s">
        <v>407</v>
      </c>
      <c r="J24" s="124" t="s">
        <v>433</v>
      </c>
    </row>
    <row r="25" ht="136" customHeight="1" spans="1:10">
      <c r="A25" s="121" t="s">
        <v>313</v>
      </c>
      <c r="B25" s="103" t="s">
        <v>454</v>
      </c>
      <c r="C25" s="103"/>
      <c r="D25" s="103"/>
      <c r="E25" s="103"/>
      <c r="F25" s="103"/>
      <c r="G25" s="103"/>
      <c r="H25" s="103"/>
      <c r="I25" s="103"/>
      <c r="J25" s="103"/>
    </row>
    <row r="26" ht="23" customHeight="1" spans="1:10">
      <c r="A26" s="103"/>
      <c r="B26" s="103"/>
      <c r="C26" s="103" t="s">
        <v>402</v>
      </c>
      <c r="D26" s="123" t="s">
        <v>403</v>
      </c>
      <c r="E26" s="124" t="s">
        <v>455</v>
      </c>
      <c r="F26" s="105" t="s">
        <v>405</v>
      </c>
      <c r="G26" s="106" t="s">
        <v>410</v>
      </c>
      <c r="H26" s="105" t="s">
        <v>411</v>
      </c>
      <c r="I26" s="105" t="s">
        <v>407</v>
      </c>
      <c r="J26" s="124" t="s">
        <v>456</v>
      </c>
    </row>
    <row r="27" ht="36" spans="1:10">
      <c r="A27" s="103"/>
      <c r="B27" s="103"/>
      <c r="C27" s="103" t="s">
        <v>402</v>
      </c>
      <c r="D27" s="123" t="s">
        <v>413</v>
      </c>
      <c r="E27" s="124" t="s">
        <v>457</v>
      </c>
      <c r="F27" s="105" t="s">
        <v>415</v>
      </c>
      <c r="G27" s="106" t="s">
        <v>416</v>
      </c>
      <c r="H27" s="105" t="s">
        <v>417</v>
      </c>
      <c r="I27" s="105" t="s">
        <v>407</v>
      </c>
      <c r="J27" s="124" t="s">
        <v>458</v>
      </c>
    </row>
    <row r="28" ht="28" customHeight="1" spans="1:10">
      <c r="A28" s="103"/>
      <c r="B28" s="103"/>
      <c r="C28" s="103" t="s">
        <v>402</v>
      </c>
      <c r="D28" s="123" t="s">
        <v>413</v>
      </c>
      <c r="E28" s="124" t="s">
        <v>459</v>
      </c>
      <c r="F28" s="105" t="s">
        <v>405</v>
      </c>
      <c r="G28" s="106" t="s">
        <v>460</v>
      </c>
      <c r="H28" s="105" t="s">
        <v>417</v>
      </c>
      <c r="I28" s="105" t="s">
        <v>407</v>
      </c>
      <c r="J28" s="124" t="s">
        <v>461</v>
      </c>
    </row>
    <row r="29" ht="23" customHeight="1" spans="1:10">
      <c r="A29" s="103"/>
      <c r="B29" s="103"/>
      <c r="C29" s="103" t="s">
        <v>423</v>
      </c>
      <c r="D29" s="123" t="s">
        <v>424</v>
      </c>
      <c r="E29" s="124" t="s">
        <v>462</v>
      </c>
      <c r="F29" s="105" t="s">
        <v>415</v>
      </c>
      <c r="G29" s="106" t="s">
        <v>463</v>
      </c>
      <c r="H29" s="105" t="s">
        <v>464</v>
      </c>
      <c r="I29" s="105" t="s">
        <v>407</v>
      </c>
      <c r="J29" s="124" t="s">
        <v>465</v>
      </c>
    </row>
    <row r="30" ht="22" customHeight="1" spans="1:10">
      <c r="A30" s="103"/>
      <c r="B30" s="103"/>
      <c r="C30" s="103" t="s">
        <v>423</v>
      </c>
      <c r="D30" s="123" t="s">
        <v>450</v>
      </c>
      <c r="E30" s="124" t="s">
        <v>466</v>
      </c>
      <c r="F30" s="105" t="s">
        <v>405</v>
      </c>
      <c r="G30" s="106" t="s">
        <v>452</v>
      </c>
      <c r="H30" s="105"/>
      <c r="I30" s="105" t="s">
        <v>421</v>
      </c>
      <c r="J30" s="124" t="s">
        <v>467</v>
      </c>
    </row>
    <row r="31" ht="77" customHeight="1" spans="1:10">
      <c r="A31" s="103"/>
      <c r="B31" s="103"/>
      <c r="C31" s="103" t="s">
        <v>423</v>
      </c>
      <c r="D31" s="123" t="s">
        <v>450</v>
      </c>
      <c r="E31" s="124" t="s">
        <v>468</v>
      </c>
      <c r="F31" s="105" t="s">
        <v>415</v>
      </c>
      <c r="G31" s="106" t="s">
        <v>416</v>
      </c>
      <c r="H31" s="105" t="s">
        <v>417</v>
      </c>
      <c r="I31" s="105" t="s">
        <v>407</v>
      </c>
      <c r="J31" s="124" t="s">
        <v>469</v>
      </c>
    </row>
    <row r="32" spans="1:10">
      <c r="A32" s="103"/>
      <c r="B32" s="103"/>
      <c r="C32" s="103" t="s">
        <v>428</v>
      </c>
      <c r="D32" s="123" t="s">
        <v>429</v>
      </c>
      <c r="E32" s="124" t="s">
        <v>430</v>
      </c>
      <c r="F32" s="105" t="s">
        <v>415</v>
      </c>
      <c r="G32" s="106" t="s">
        <v>416</v>
      </c>
      <c r="H32" s="105" t="s">
        <v>417</v>
      </c>
      <c r="I32" s="105" t="s">
        <v>407</v>
      </c>
      <c r="J32" s="124" t="s">
        <v>431</v>
      </c>
    </row>
    <row r="33" ht="190" customHeight="1" spans="1:10">
      <c r="A33" s="121" t="s">
        <v>321</v>
      </c>
      <c r="B33" s="122" t="s">
        <v>470</v>
      </c>
      <c r="C33" s="103"/>
      <c r="D33" s="103"/>
      <c r="E33" s="103"/>
      <c r="F33" s="103"/>
      <c r="G33" s="103"/>
      <c r="H33" s="103"/>
      <c r="I33" s="103"/>
      <c r="J33" s="103"/>
    </row>
    <row r="34" ht="23" customHeight="1" spans="1:10">
      <c r="A34" s="103"/>
      <c r="B34" s="103"/>
      <c r="C34" s="103" t="s">
        <v>402</v>
      </c>
      <c r="D34" s="123" t="s">
        <v>403</v>
      </c>
      <c r="E34" s="124" t="s">
        <v>471</v>
      </c>
      <c r="F34" s="105" t="s">
        <v>405</v>
      </c>
      <c r="G34" s="106" t="s">
        <v>410</v>
      </c>
      <c r="H34" s="105" t="s">
        <v>411</v>
      </c>
      <c r="I34" s="105" t="s">
        <v>407</v>
      </c>
      <c r="J34" s="124" t="s">
        <v>472</v>
      </c>
    </row>
    <row r="35" ht="23" customHeight="1" spans="1:10">
      <c r="A35" s="103"/>
      <c r="B35" s="103"/>
      <c r="C35" s="103" t="s">
        <v>402</v>
      </c>
      <c r="D35" s="123" t="s">
        <v>403</v>
      </c>
      <c r="E35" s="124" t="s">
        <v>473</v>
      </c>
      <c r="F35" s="105" t="s">
        <v>405</v>
      </c>
      <c r="G35" s="106" t="s">
        <v>474</v>
      </c>
      <c r="H35" s="105" t="s">
        <v>411</v>
      </c>
      <c r="I35" s="105" t="s">
        <v>407</v>
      </c>
      <c r="J35" s="124" t="s">
        <v>475</v>
      </c>
    </row>
    <row r="36" ht="23" customHeight="1" spans="1:10">
      <c r="A36" s="103"/>
      <c r="B36" s="103"/>
      <c r="C36" s="103" t="s">
        <v>402</v>
      </c>
      <c r="D36" s="123" t="s">
        <v>413</v>
      </c>
      <c r="E36" s="124" t="s">
        <v>476</v>
      </c>
      <c r="F36" s="105" t="s">
        <v>405</v>
      </c>
      <c r="G36" s="106" t="s">
        <v>477</v>
      </c>
      <c r="H36" s="105" t="s">
        <v>478</v>
      </c>
      <c r="I36" s="105" t="s">
        <v>407</v>
      </c>
      <c r="J36" s="124" t="s">
        <v>479</v>
      </c>
    </row>
    <row r="37" ht="23" customHeight="1" spans="1:10">
      <c r="A37" s="103"/>
      <c r="B37" s="103"/>
      <c r="C37" s="103" t="s">
        <v>402</v>
      </c>
      <c r="D37" s="123" t="s">
        <v>413</v>
      </c>
      <c r="E37" s="124" t="s">
        <v>480</v>
      </c>
      <c r="F37" s="105" t="s">
        <v>405</v>
      </c>
      <c r="G37" s="106" t="s">
        <v>481</v>
      </c>
      <c r="H37" s="105" t="s">
        <v>478</v>
      </c>
      <c r="I37" s="105" t="s">
        <v>407</v>
      </c>
      <c r="J37" s="124" t="s">
        <v>482</v>
      </c>
    </row>
    <row r="38" ht="23" customHeight="1" spans="1:10">
      <c r="A38" s="103"/>
      <c r="B38" s="103"/>
      <c r="C38" s="103" t="s">
        <v>402</v>
      </c>
      <c r="D38" s="123" t="s">
        <v>413</v>
      </c>
      <c r="E38" s="124" t="s">
        <v>483</v>
      </c>
      <c r="F38" s="105" t="s">
        <v>405</v>
      </c>
      <c r="G38" s="106" t="s">
        <v>463</v>
      </c>
      <c r="H38" s="105" t="s">
        <v>478</v>
      </c>
      <c r="I38" s="105" t="s">
        <v>407</v>
      </c>
      <c r="J38" s="124" t="s">
        <v>484</v>
      </c>
    </row>
    <row r="39" ht="23" customHeight="1" spans="1:10">
      <c r="A39" s="103"/>
      <c r="B39" s="103"/>
      <c r="C39" s="103" t="s">
        <v>402</v>
      </c>
      <c r="D39" s="123" t="s">
        <v>445</v>
      </c>
      <c r="E39" s="124" t="s">
        <v>446</v>
      </c>
      <c r="F39" s="105" t="s">
        <v>447</v>
      </c>
      <c r="G39" s="106" t="s">
        <v>441</v>
      </c>
      <c r="H39" s="105" t="s">
        <v>448</v>
      </c>
      <c r="I39" s="105" t="s">
        <v>407</v>
      </c>
      <c r="J39" s="124" t="s">
        <v>449</v>
      </c>
    </row>
    <row r="40" ht="23" customHeight="1" spans="1:10">
      <c r="A40" s="103"/>
      <c r="B40" s="103"/>
      <c r="C40" s="103" t="s">
        <v>423</v>
      </c>
      <c r="D40" s="123" t="s">
        <v>450</v>
      </c>
      <c r="E40" s="124" t="s">
        <v>485</v>
      </c>
      <c r="F40" s="105" t="s">
        <v>405</v>
      </c>
      <c r="G40" s="106" t="s">
        <v>486</v>
      </c>
      <c r="H40" s="105"/>
      <c r="I40" s="105" t="s">
        <v>421</v>
      </c>
      <c r="J40" s="124" t="s">
        <v>487</v>
      </c>
    </row>
    <row r="41" ht="36" customHeight="1" spans="1:10">
      <c r="A41" s="103"/>
      <c r="B41" s="103"/>
      <c r="C41" s="103" t="s">
        <v>428</v>
      </c>
      <c r="D41" s="123" t="s">
        <v>429</v>
      </c>
      <c r="E41" s="124" t="s">
        <v>488</v>
      </c>
      <c r="F41" s="105" t="s">
        <v>415</v>
      </c>
      <c r="G41" s="106" t="s">
        <v>416</v>
      </c>
      <c r="H41" s="105" t="s">
        <v>417</v>
      </c>
      <c r="I41" s="105" t="s">
        <v>407</v>
      </c>
      <c r="J41" s="124" t="s">
        <v>489</v>
      </c>
    </row>
    <row r="42" ht="180" customHeight="1" spans="1:10">
      <c r="A42" s="121" t="s">
        <v>370</v>
      </c>
      <c r="B42" s="122" t="s">
        <v>490</v>
      </c>
      <c r="C42" s="103"/>
      <c r="D42" s="103"/>
      <c r="E42" s="103"/>
      <c r="F42" s="103"/>
      <c r="G42" s="103"/>
      <c r="H42" s="103"/>
      <c r="I42" s="103"/>
      <c r="J42" s="103"/>
    </row>
    <row r="43" ht="23" customHeight="1" spans="1:10">
      <c r="A43" s="103"/>
      <c r="B43" s="103"/>
      <c r="C43" s="103" t="s">
        <v>402</v>
      </c>
      <c r="D43" s="123" t="s">
        <v>403</v>
      </c>
      <c r="E43" s="124" t="s">
        <v>404</v>
      </c>
      <c r="F43" s="105" t="s">
        <v>405</v>
      </c>
      <c r="G43" s="106" t="s">
        <v>212</v>
      </c>
      <c r="H43" s="105" t="s">
        <v>406</v>
      </c>
      <c r="I43" s="105" t="s">
        <v>407</v>
      </c>
      <c r="J43" s="124" t="s">
        <v>408</v>
      </c>
    </row>
    <row r="44" ht="23" customHeight="1" spans="1:10">
      <c r="A44" s="103"/>
      <c r="B44" s="103"/>
      <c r="C44" s="103" t="s">
        <v>402</v>
      </c>
      <c r="D44" s="123" t="s">
        <v>403</v>
      </c>
      <c r="E44" s="124" t="s">
        <v>491</v>
      </c>
      <c r="F44" s="105" t="s">
        <v>405</v>
      </c>
      <c r="G44" s="106" t="s">
        <v>212</v>
      </c>
      <c r="H44" s="105" t="s">
        <v>492</v>
      </c>
      <c r="I44" s="105" t="s">
        <v>407</v>
      </c>
      <c r="J44" s="124" t="s">
        <v>493</v>
      </c>
    </row>
    <row r="45" ht="40" customHeight="1" spans="1:10">
      <c r="A45" s="103"/>
      <c r="B45" s="103"/>
      <c r="C45" s="103" t="s">
        <v>402</v>
      </c>
      <c r="D45" s="123" t="s">
        <v>413</v>
      </c>
      <c r="E45" s="124" t="s">
        <v>414</v>
      </c>
      <c r="F45" s="105" t="s">
        <v>415</v>
      </c>
      <c r="G45" s="106" t="s">
        <v>416</v>
      </c>
      <c r="H45" s="105" t="s">
        <v>417</v>
      </c>
      <c r="I45" s="105" t="s">
        <v>407</v>
      </c>
      <c r="J45" s="124" t="s">
        <v>418</v>
      </c>
    </row>
    <row r="46" ht="40" customHeight="1" spans="1:10">
      <c r="A46" s="103"/>
      <c r="B46" s="103"/>
      <c r="C46" s="103" t="s">
        <v>423</v>
      </c>
      <c r="D46" s="123" t="s">
        <v>450</v>
      </c>
      <c r="E46" s="124" t="s">
        <v>468</v>
      </c>
      <c r="F46" s="105" t="s">
        <v>415</v>
      </c>
      <c r="G46" s="106" t="s">
        <v>416</v>
      </c>
      <c r="H46" s="105" t="s">
        <v>417</v>
      </c>
      <c r="I46" s="105" t="s">
        <v>407</v>
      </c>
      <c r="J46" s="124" t="s">
        <v>494</v>
      </c>
    </row>
    <row r="47" ht="60" customHeight="1" spans="1:10">
      <c r="A47" s="103"/>
      <c r="B47" s="103"/>
      <c r="C47" s="103" t="s">
        <v>428</v>
      </c>
      <c r="D47" s="123" t="s">
        <v>429</v>
      </c>
      <c r="E47" s="124" t="s">
        <v>432</v>
      </c>
      <c r="F47" s="105" t="s">
        <v>415</v>
      </c>
      <c r="G47" s="106" t="s">
        <v>416</v>
      </c>
      <c r="H47" s="105" t="s">
        <v>417</v>
      </c>
      <c r="I47" s="105" t="s">
        <v>407</v>
      </c>
      <c r="J47" s="124" t="s">
        <v>433</v>
      </c>
    </row>
    <row r="48" ht="39" customHeight="1" spans="1:10">
      <c r="A48" s="103"/>
      <c r="B48" s="103"/>
      <c r="C48" s="103" t="s">
        <v>495</v>
      </c>
      <c r="D48" s="123" t="s">
        <v>496</v>
      </c>
      <c r="E48" s="124" t="s">
        <v>497</v>
      </c>
      <c r="F48" s="105" t="s">
        <v>447</v>
      </c>
      <c r="G48" s="106" t="s">
        <v>498</v>
      </c>
      <c r="H48" s="105" t="s">
        <v>499</v>
      </c>
      <c r="I48" s="105" t="s">
        <v>407</v>
      </c>
      <c r="J48" s="124" t="s">
        <v>500</v>
      </c>
    </row>
    <row r="49" ht="22" customHeight="1" spans="1:10">
      <c r="A49" s="103"/>
      <c r="B49" s="103"/>
      <c r="C49" s="103" t="s">
        <v>495</v>
      </c>
      <c r="D49" s="123" t="s">
        <v>496</v>
      </c>
      <c r="E49" s="124" t="s">
        <v>501</v>
      </c>
      <c r="F49" s="105" t="s">
        <v>447</v>
      </c>
      <c r="G49" s="106" t="s">
        <v>502</v>
      </c>
      <c r="H49" s="105" t="s">
        <v>503</v>
      </c>
      <c r="I49" s="105" t="s">
        <v>407</v>
      </c>
      <c r="J49" s="124" t="s">
        <v>504</v>
      </c>
    </row>
    <row r="50" ht="337" customHeight="1" spans="1:10">
      <c r="A50" s="121" t="s">
        <v>316</v>
      </c>
      <c r="B50" s="122" t="s">
        <v>505</v>
      </c>
      <c r="C50" s="103"/>
      <c r="D50" s="103"/>
      <c r="E50" s="103"/>
      <c r="F50" s="103"/>
      <c r="G50" s="103"/>
      <c r="H50" s="103"/>
      <c r="I50" s="103"/>
      <c r="J50" s="103"/>
    </row>
    <row r="51" ht="23" customHeight="1" spans="1:10">
      <c r="A51" s="103"/>
      <c r="B51" s="103"/>
      <c r="C51" s="103" t="s">
        <v>402</v>
      </c>
      <c r="D51" s="123" t="s">
        <v>403</v>
      </c>
      <c r="E51" s="124" t="s">
        <v>506</v>
      </c>
      <c r="F51" s="105" t="s">
        <v>405</v>
      </c>
      <c r="G51" s="106" t="s">
        <v>410</v>
      </c>
      <c r="H51" s="105" t="s">
        <v>492</v>
      </c>
      <c r="I51" s="105" t="s">
        <v>407</v>
      </c>
      <c r="J51" s="124" t="s">
        <v>507</v>
      </c>
    </row>
    <row r="52" ht="23" customHeight="1" spans="1:10">
      <c r="A52" s="103"/>
      <c r="B52" s="103"/>
      <c r="C52" s="103" t="s">
        <v>402</v>
      </c>
      <c r="D52" s="123" t="s">
        <v>403</v>
      </c>
      <c r="E52" s="124" t="s">
        <v>508</v>
      </c>
      <c r="F52" s="105" t="s">
        <v>405</v>
      </c>
      <c r="G52" s="106" t="s">
        <v>509</v>
      </c>
      <c r="H52" s="105" t="s">
        <v>492</v>
      </c>
      <c r="I52" s="105" t="s">
        <v>407</v>
      </c>
      <c r="J52" s="124" t="s">
        <v>510</v>
      </c>
    </row>
    <row r="53" ht="23" customHeight="1" spans="1:10">
      <c r="A53" s="103"/>
      <c r="B53" s="103"/>
      <c r="C53" s="103" t="s">
        <v>402</v>
      </c>
      <c r="D53" s="123" t="s">
        <v>403</v>
      </c>
      <c r="E53" s="124" t="s">
        <v>511</v>
      </c>
      <c r="F53" s="105" t="s">
        <v>405</v>
      </c>
      <c r="G53" s="106" t="s">
        <v>512</v>
      </c>
      <c r="H53" s="105" t="s">
        <v>492</v>
      </c>
      <c r="I53" s="105" t="s">
        <v>407</v>
      </c>
      <c r="J53" s="124" t="s">
        <v>513</v>
      </c>
    </row>
    <row r="54" ht="23" customHeight="1" spans="1:10">
      <c r="A54" s="103"/>
      <c r="B54" s="103"/>
      <c r="C54" s="103" t="s">
        <v>402</v>
      </c>
      <c r="D54" s="123" t="s">
        <v>403</v>
      </c>
      <c r="E54" s="124" t="s">
        <v>514</v>
      </c>
      <c r="F54" s="105" t="s">
        <v>405</v>
      </c>
      <c r="G54" s="106" t="s">
        <v>474</v>
      </c>
      <c r="H54" s="105" t="s">
        <v>492</v>
      </c>
      <c r="I54" s="105" t="s">
        <v>407</v>
      </c>
      <c r="J54" s="124" t="s">
        <v>515</v>
      </c>
    </row>
    <row r="55" ht="30" customHeight="1" spans="1:10">
      <c r="A55" s="103"/>
      <c r="B55" s="103"/>
      <c r="C55" s="103" t="s">
        <v>402</v>
      </c>
      <c r="D55" s="123" t="s">
        <v>413</v>
      </c>
      <c r="E55" s="124" t="s">
        <v>516</v>
      </c>
      <c r="F55" s="105" t="s">
        <v>405</v>
      </c>
      <c r="G55" s="106" t="s">
        <v>460</v>
      </c>
      <c r="H55" s="105" t="s">
        <v>417</v>
      </c>
      <c r="I55" s="105" t="s">
        <v>407</v>
      </c>
      <c r="J55" s="124" t="s">
        <v>517</v>
      </c>
    </row>
    <row r="56" ht="22" customHeight="1" spans="1:10">
      <c r="A56" s="103"/>
      <c r="B56" s="103"/>
      <c r="C56" s="103" t="s">
        <v>402</v>
      </c>
      <c r="D56" s="123" t="s">
        <v>445</v>
      </c>
      <c r="E56" s="124" t="s">
        <v>518</v>
      </c>
      <c r="F56" s="105" t="s">
        <v>405</v>
      </c>
      <c r="G56" s="106" t="s">
        <v>441</v>
      </c>
      <c r="H56" s="105" t="s">
        <v>448</v>
      </c>
      <c r="I56" s="105" t="s">
        <v>407</v>
      </c>
      <c r="J56" s="124" t="s">
        <v>519</v>
      </c>
    </row>
    <row r="57" ht="23" customHeight="1" spans="1:10">
      <c r="A57" s="103"/>
      <c r="B57" s="103"/>
      <c r="C57" s="103" t="s">
        <v>423</v>
      </c>
      <c r="D57" s="123" t="s">
        <v>450</v>
      </c>
      <c r="E57" s="124" t="s">
        <v>520</v>
      </c>
      <c r="F57" s="105" t="s">
        <v>405</v>
      </c>
      <c r="G57" s="106" t="s">
        <v>486</v>
      </c>
      <c r="H57" s="105"/>
      <c r="I57" s="105" t="s">
        <v>421</v>
      </c>
      <c r="J57" s="124" t="s">
        <v>521</v>
      </c>
    </row>
    <row r="58" ht="37" customHeight="1" spans="1:10">
      <c r="A58" s="103"/>
      <c r="B58" s="103"/>
      <c r="C58" s="103" t="s">
        <v>428</v>
      </c>
      <c r="D58" s="123" t="s">
        <v>429</v>
      </c>
      <c r="E58" s="124" t="s">
        <v>522</v>
      </c>
      <c r="F58" s="105" t="s">
        <v>415</v>
      </c>
      <c r="G58" s="106" t="s">
        <v>416</v>
      </c>
      <c r="H58" s="105" t="s">
        <v>417</v>
      </c>
      <c r="I58" s="105" t="s">
        <v>407</v>
      </c>
      <c r="J58" s="124" t="s">
        <v>523</v>
      </c>
    </row>
    <row r="59" ht="228" spans="1:10">
      <c r="A59" s="121" t="s">
        <v>357</v>
      </c>
      <c r="B59" s="122" t="s">
        <v>524</v>
      </c>
      <c r="C59" s="103"/>
      <c r="D59" s="103"/>
      <c r="E59" s="103"/>
      <c r="F59" s="103"/>
      <c r="G59" s="103"/>
      <c r="H59" s="103"/>
      <c r="I59" s="103"/>
      <c r="J59" s="103"/>
    </row>
    <row r="60" ht="22" customHeight="1" spans="1:10">
      <c r="A60" s="103"/>
      <c r="B60" s="103"/>
      <c r="C60" s="103" t="s">
        <v>402</v>
      </c>
      <c r="D60" s="123" t="s">
        <v>403</v>
      </c>
      <c r="E60" s="124" t="s">
        <v>525</v>
      </c>
      <c r="F60" s="105" t="s">
        <v>405</v>
      </c>
      <c r="G60" s="106" t="s">
        <v>526</v>
      </c>
      <c r="H60" s="105" t="s">
        <v>492</v>
      </c>
      <c r="I60" s="105" t="s">
        <v>407</v>
      </c>
      <c r="J60" s="124" t="s">
        <v>527</v>
      </c>
    </row>
    <row r="61" ht="22" customHeight="1" spans="1:10">
      <c r="A61" s="103"/>
      <c r="B61" s="103"/>
      <c r="C61" s="103" t="s">
        <v>402</v>
      </c>
      <c r="D61" s="123" t="s">
        <v>403</v>
      </c>
      <c r="E61" s="124" t="s">
        <v>528</v>
      </c>
      <c r="F61" s="105" t="s">
        <v>405</v>
      </c>
      <c r="G61" s="106" t="s">
        <v>526</v>
      </c>
      <c r="H61" s="105" t="s">
        <v>492</v>
      </c>
      <c r="I61" s="105" t="s">
        <v>407</v>
      </c>
      <c r="J61" s="124" t="s">
        <v>529</v>
      </c>
    </row>
    <row r="62" ht="35" customHeight="1" spans="1:10">
      <c r="A62" s="103"/>
      <c r="B62" s="103"/>
      <c r="C62" s="103" t="s">
        <v>402</v>
      </c>
      <c r="D62" s="123" t="s">
        <v>413</v>
      </c>
      <c r="E62" s="124" t="s">
        <v>459</v>
      </c>
      <c r="F62" s="105" t="s">
        <v>405</v>
      </c>
      <c r="G62" s="106" t="s">
        <v>460</v>
      </c>
      <c r="H62" s="105" t="s">
        <v>417</v>
      </c>
      <c r="I62" s="105" t="s">
        <v>407</v>
      </c>
      <c r="J62" s="124" t="s">
        <v>461</v>
      </c>
    </row>
    <row r="63" ht="43" customHeight="1" spans="1:10">
      <c r="A63" s="103"/>
      <c r="B63" s="103"/>
      <c r="C63" s="103" t="s">
        <v>402</v>
      </c>
      <c r="D63" s="123" t="s">
        <v>413</v>
      </c>
      <c r="E63" s="124" t="s">
        <v>530</v>
      </c>
      <c r="F63" s="105" t="s">
        <v>405</v>
      </c>
      <c r="G63" s="106" t="s">
        <v>460</v>
      </c>
      <c r="H63" s="105" t="s">
        <v>417</v>
      </c>
      <c r="I63" s="105" t="s">
        <v>407</v>
      </c>
      <c r="J63" s="124" t="s">
        <v>531</v>
      </c>
    </row>
    <row r="64" ht="45" customHeight="1" spans="1:10">
      <c r="A64" s="103"/>
      <c r="B64" s="103"/>
      <c r="C64" s="103" t="s">
        <v>402</v>
      </c>
      <c r="D64" s="123" t="s">
        <v>445</v>
      </c>
      <c r="E64" s="124" t="s">
        <v>532</v>
      </c>
      <c r="F64" s="105" t="s">
        <v>447</v>
      </c>
      <c r="G64" s="106" t="s">
        <v>533</v>
      </c>
      <c r="H64" s="105" t="s">
        <v>534</v>
      </c>
      <c r="I64" s="105" t="s">
        <v>407</v>
      </c>
      <c r="J64" s="124" t="s">
        <v>535</v>
      </c>
    </row>
    <row r="65" ht="22" customHeight="1" spans="1:10">
      <c r="A65" s="103"/>
      <c r="B65" s="103"/>
      <c r="C65" s="103" t="s">
        <v>423</v>
      </c>
      <c r="D65" s="123" t="s">
        <v>450</v>
      </c>
      <c r="E65" s="124" t="s">
        <v>536</v>
      </c>
      <c r="F65" s="105" t="s">
        <v>405</v>
      </c>
      <c r="G65" s="106" t="s">
        <v>537</v>
      </c>
      <c r="H65" s="105"/>
      <c r="I65" s="105" t="s">
        <v>421</v>
      </c>
      <c r="J65" s="124" t="s">
        <v>538</v>
      </c>
    </row>
    <row r="66" ht="42" customHeight="1" spans="1:10">
      <c r="A66" s="103"/>
      <c r="B66" s="103"/>
      <c r="C66" s="103" t="s">
        <v>428</v>
      </c>
      <c r="D66" s="123" t="s">
        <v>429</v>
      </c>
      <c r="E66" s="124" t="s">
        <v>430</v>
      </c>
      <c r="F66" s="105" t="s">
        <v>415</v>
      </c>
      <c r="G66" s="106" t="s">
        <v>416</v>
      </c>
      <c r="H66" s="105" t="s">
        <v>417</v>
      </c>
      <c r="I66" s="105" t="s">
        <v>407</v>
      </c>
      <c r="J66" s="124" t="s">
        <v>539</v>
      </c>
    </row>
    <row r="67" ht="247" customHeight="1" spans="1:10">
      <c r="A67" s="121" t="s">
        <v>351</v>
      </c>
      <c r="B67" s="122" t="s">
        <v>540</v>
      </c>
      <c r="C67" s="103"/>
      <c r="D67" s="103"/>
      <c r="E67" s="103"/>
      <c r="F67" s="103"/>
      <c r="G67" s="103"/>
      <c r="H67" s="103"/>
      <c r="I67" s="103"/>
      <c r="J67" s="103"/>
    </row>
    <row r="68" ht="23" customHeight="1" spans="1:10">
      <c r="A68" s="103"/>
      <c r="B68" s="103"/>
      <c r="C68" s="103" t="s">
        <v>402</v>
      </c>
      <c r="D68" s="123" t="s">
        <v>403</v>
      </c>
      <c r="E68" s="124" t="s">
        <v>541</v>
      </c>
      <c r="F68" s="105" t="s">
        <v>405</v>
      </c>
      <c r="G68" s="106" t="s">
        <v>212</v>
      </c>
      <c r="H68" s="105" t="s">
        <v>492</v>
      </c>
      <c r="I68" s="105" t="s">
        <v>407</v>
      </c>
      <c r="J68" s="124" t="s">
        <v>542</v>
      </c>
    </row>
    <row r="69" ht="31" customHeight="1" spans="1:10">
      <c r="A69" s="103"/>
      <c r="B69" s="103"/>
      <c r="C69" s="103" t="s">
        <v>402</v>
      </c>
      <c r="D69" s="123" t="s">
        <v>403</v>
      </c>
      <c r="E69" s="124" t="s">
        <v>543</v>
      </c>
      <c r="F69" s="105" t="s">
        <v>405</v>
      </c>
      <c r="G69" s="106" t="s">
        <v>212</v>
      </c>
      <c r="H69" s="105" t="s">
        <v>492</v>
      </c>
      <c r="I69" s="105" t="s">
        <v>407</v>
      </c>
      <c r="J69" s="124" t="s">
        <v>542</v>
      </c>
    </row>
    <row r="70" ht="32" customHeight="1" spans="1:10">
      <c r="A70" s="103"/>
      <c r="B70" s="103"/>
      <c r="C70" s="103" t="s">
        <v>402</v>
      </c>
      <c r="D70" s="123" t="s">
        <v>413</v>
      </c>
      <c r="E70" s="124" t="s">
        <v>459</v>
      </c>
      <c r="F70" s="105" t="s">
        <v>405</v>
      </c>
      <c r="G70" s="106" t="s">
        <v>460</v>
      </c>
      <c r="H70" s="105" t="s">
        <v>417</v>
      </c>
      <c r="I70" s="105" t="s">
        <v>407</v>
      </c>
      <c r="J70" s="124" t="s">
        <v>461</v>
      </c>
    </row>
    <row r="71" ht="32" customHeight="1" spans="1:10">
      <c r="A71" s="103"/>
      <c r="B71" s="103"/>
      <c r="C71" s="103" t="s">
        <v>402</v>
      </c>
      <c r="D71" s="123" t="s">
        <v>445</v>
      </c>
      <c r="E71" s="124" t="s">
        <v>544</v>
      </c>
      <c r="F71" s="105" t="s">
        <v>405</v>
      </c>
      <c r="G71" s="106" t="s">
        <v>416</v>
      </c>
      <c r="H71" s="105" t="s">
        <v>417</v>
      </c>
      <c r="I71" s="105" t="s">
        <v>407</v>
      </c>
      <c r="J71" s="124" t="s">
        <v>545</v>
      </c>
    </row>
    <row r="72" ht="23" customHeight="1" spans="1:10">
      <c r="A72" s="103"/>
      <c r="B72" s="103"/>
      <c r="C72" s="103" t="s">
        <v>423</v>
      </c>
      <c r="D72" s="123" t="s">
        <v>450</v>
      </c>
      <c r="E72" s="124" t="s">
        <v>546</v>
      </c>
      <c r="F72" s="105" t="s">
        <v>405</v>
      </c>
      <c r="G72" s="106" t="s">
        <v>547</v>
      </c>
      <c r="H72" s="105"/>
      <c r="I72" s="105" t="s">
        <v>421</v>
      </c>
      <c r="J72" s="124" t="s">
        <v>548</v>
      </c>
    </row>
    <row r="73" ht="36" spans="1:10">
      <c r="A73" s="103"/>
      <c r="B73" s="103"/>
      <c r="C73" s="103" t="s">
        <v>428</v>
      </c>
      <c r="D73" s="123" t="s">
        <v>429</v>
      </c>
      <c r="E73" s="124" t="s">
        <v>430</v>
      </c>
      <c r="F73" s="105" t="s">
        <v>415</v>
      </c>
      <c r="G73" s="106" t="s">
        <v>416</v>
      </c>
      <c r="H73" s="105" t="s">
        <v>417</v>
      </c>
      <c r="I73" s="105" t="s">
        <v>407</v>
      </c>
      <c r="J73" s="124" t="s">
        <v>549</v>
      </c>
    </row>
    <row r="74" ht="23" customHeight="1" spans="1:10">
      <c r="A74" s="103"/>
      <c r="B74" s="103"/>
      <c r="C74" s="103" t="s">
        <v>495</v>
      </c>
      <c r="D74" s="123" t="s">
        <v>496</v>
      </c>
      <c r="E74" s="124" t="s">
        <v>550</v>
      </c>
      <c r="F74" s="105" t="s">
        <v>447</v>
      </c>
      <c r="G74" s="106" t="s">
        <v>551</v>
      </c>
      <c r="H74" s="105" t="s">
        <v>552</v>
      </c>
      <c r="I74" s="105" t="s">
        <v>407</v>
      </c>
      <c r="J74" s="124" t="s">
        <v>553</v>
      </c>
    </row>
    <row r="75" ht="23" customHeight="1" spans="1:10">
      <c r="A75" s="103"/>
      <c r="B75" s="103"/>
      <c r="C75" s="103" t="s">
        <v>495</v>
      </c>
      <c r="D75" s="123" t="s">
        <v>496</v>
      </c>
      <c r="E75" s="124" t="s">
        <v>554</v>
      </c>
      <c r="F75" s="105" t="s">
        <v>447</v>
      </c>
      <c r="G75" s="106" t="s">
        <v>555</v>
      </c>
      <c r="H75" s="105" t="s">
        <v>552</v>
      </c>
      <c r="I75" s="105" t="s">
        <v>407</v>
      </c>
      <c r="J75" s="124" t="s">
        <v>556</v>
      </c>
    </row>
    <row r="76" ht="139" customHeight="1" spans="1:10">
      <c r="A76" s="121" t="s">
        <v>362</v>
      </c>
      <c r="B76" s="122" t="s">
        <v>557</v>
      </c>
      <c r="C76" s="103"/>
      <c r="D76" s="103"/>
      <c r="E76" s="103"/>
      <c r="F76" s="103"/>
      <c r="G76" s="103"/>
      <c r="H76" s="103"/>
      <c r="I76" s="103"/>
      <c r="J76" s="103"/>
    </row>
    <row r="77" ht="23" customHeight="1" spans="1:10">
      <c r="A77" s="103"/>
      <c r="B77" s="103"/>
      <c r="C77" s="103" t="s">
        <v>402</v>
      </c>
      <c r="D77" s="123" t="s">
        <v>403</v>
      </c>
      <c r="E77" s="124" t="s">
        <v>558</v>
      </c>
      <c r="F77" s="105" t="s">
        <v>405</v>
      </c>
      <c r="G77" s="106" t="s">
        <v>214</v>
      </c>
      <c r="H77" s="105" t="s">
        <v>492</v>
      </c>
      <c r="I77" s="105" t="s">
        <v>407</v>
      </c>
      <c r="J77" s="124" t="s">
        <v>559</v>
      </c>
    </row>
    <row r="78" ht="43" customHeight="1" spans="1:10">
      <c r="A78" s="103"/>
      <c r="B78" s="103"/>
      <c r="C78" s="103" t="s">
        <v>402</v>
      </c>
      <c r="D78" s="123" t="s">
        <v>413</v>
      </c>
      <c r="E78" s="124" t="s">
        <v>457</v>
      </c>
      <c r="F78" s="105" t="s">
        <v>405</v>
      </c>
      <c r="G78" s="106" t="s">
        <v>460</v>
      </c>
      <c r="H78" s="105" t="s">
        <v>417</v>
      </c>
      <c r="I78" s="105" t="s">
        <v>407</v>
      </c>
      <c r="J78" s="124" t="s">
        <v>458</v>
      </c>
    </row>
    <row r="79" ht="27" customHeight="1" spans="1:10">
      <c r="A79" s="103"/>
      <c r="B79" s="103"/>
      <c r="C79" s="103" t="s">
        <v>402</v>
      </c>
      <c r="D79" s="123" t="s">
        <v>413</v>
      </c>
      <c r="E79" s="124" t="s">
        <v>459</v>
      </c>
      <c r="F79" s="105" t="s">
        <v>405</v>
      </c>
      <c r="G79" s="106" t="s">
        <v>460</v>
      </c>
      <c r="H79" s="105" t="s">
        <v>417</v>
      </c>
      <c r="I79" s="105" t="s">
        <v>407</v>
      </c>
      <c r="J79" s="124" t="s">
        <v>461</v>
      </c>
    </row>
    <row r="80" ht="33" customHeight="1" spans="1:10">
      <c r="A80" s="103"/>
      <c r="B80" s="103"/>
      <c r="C80" s="103" t="s">
        <v>402</v>
      </c>
      <c r="D80" s="123" t="s">
        <v>445</v>
      </c>
      <c r="E80" s="124" t="s">
        <v>544</v>
      </c>
      <c r="F80" s="105" t="s">
        <v>415</v>
      </c>
      <c r="G80" s="106" t="s">
        <v>416</v>
      </c>
      <c r="H80" s="105" t="s">
        <v>417</v>
      </c>
      <c r="I80" s="105" t="s">
        <v>407</v>
      </c>
      <c r="J80" s="124" t="s">
        <v>545</v>
      </c>
    </row>
    <row r="81" ht="33" customHeight="1" spans="1:10">
      <c r="A81" s="103"/>
      <c r="B81" s="103"/>
      <c r="C81" s="103" t="s">
        <v>423</v>
      </c>
      <c r="D81" s="123" t="s">
        <v>450</v>
      </c>
      <c r="E81" s="124" t="s">
        <v>468</v>
      </c>
      <c r="F81" s="105" t="s">
        <v>415</v>
      </c>
      <c r="G81" s="106" t="s">
        <v>416</v>
      </c>
      <c r="H81" s="105" t="s">
        <v>417</v>
      </c>
      <c r="I81" s="105" t="s">
        <v>407</v>
      </c>
      <c r="J81" s="124" t="s">
        <v>560</v>
      </c>
    </row>
    <row r="82" ht="22" customHeight="1" spans="1:10">
      <c r="A82" s="103"/>
      <c r="B82" s="103"/>
      <c r="C82" s="103" t="s">
        <v>423</v>
      </c>
      <c r="D82" s="123" t="s">
        <v>450</v>
      </c>
      <c r="E82" s="124" t="s">
        <v>466</v>
      </c>
      <c r="F82" s="105" t="s">
        <v>405</v>
      </c>
      <c r="G82" s="106" t="s">
        <v>452</v>
      </c>
      <c r="H82" s="105"/>
      <c r="I82" s="105" t="s">
        <v>421</v>
      </c>
      <c r="J82" s="124" t="s">
        <v>467</v>
      </c>
    </row>
    <row r="83" ht="23" customHeight="1" spans="1:10">
      <c r="A83" s="103"/>
      <c r="B83" s="103"/>
      <c r="C83" s="103" t="s">
        <v>428</v>
      </c>
      <c r="D83" s="123" t="s">
        <v>429</v>
      </c>
      <c r="E83" s="124" t="s">
        <v>430</v>
      </c>
      <c r="F83" s="105" t="s">
        <v>415</v>
      </c>
      <c r="G83" s="106" t="s">
        <v>416</v>
      </c>
      <c r="H83" s="105" t="s">
        <v>417</v>
      </c>
      <c r="I83" s="105" t="s">
        <v>407</v>
      </c>
      <c r="J83" s="124" t="s">
        <v>549</v>
      </c>
    </row>
    <row r="84" ht="158" customHeight="1" spans="1:10">
      <c r="A84" s="121" t="s">
        <v>376</v>
      </c>
      <c r="B84" s="122" t="s">
        <v>561</v>
      </c>
      <c r="C84" s="103"/>
      <c r="D84" s="103"/>
      <c r="E84" s="103"/>
      <c r="F84" s="103"/>
      <c r="G84" s="103"/>
      <c r="H84" s="103"/>
      <c r="I84" s="103"/>
      <c r="J84" s="103"/>
    </row>
    <row r="85" ht="23" customHeight="1" spans="1:10">
      <c r="A85" s="103"/>
      <c r="B85" s="103"/>
      <c r="C85" s="103" t="s">
        <v>402</v>
      </c>
      <c r="D85" s="123" t="s">
        <v>403</v>
      </c>
      <c r="E85" s="124" t="s">
        <v>562</v>
      </c>
      <c r="F85" s="105" t="s">
        <v>405</v>
      </c>
      <c r="G85" s="106" t="s">
        <v>563</v>
      </c>
      <c r="H85" s="105" t="s">
        <v>492</v>
      </c>
      <c r="I85" s="105" t="s">
        <v>407</v>
      </c>
      <c r="J85" s="124" t="s">
        <v>564</v>
      </c>
    </row>
    <row r="86" ht="29" customHeight="1" spans="1:10">
      <c r="A86" s="103"/>
      <c r="B86" s="103"/>
      <c r="C86" s="103" t="s">
        <v>402</v>
      </c>
      <c r="D86" s="123" t="s">
        <v>413</v>
      </c>
      <c r="E86" s="124" t="s">
        <v>459</v>
      </c>
      <c r="F86" s="105" t="s">
        <v>405</v>
      </c>
      <c r="G86" s="106" t="s">
        <v>460</v>
      </c>
      <c r="H86" s="105" t="s">
        <v>417</v>
      </c>
      <c r="I86" s="105" t="s">
        <v>407</v>
      </c>
      <c r="J86" s="124" t="s">
        <v>461</v>
      </c>
    </row>
    <row r="87" ht="43" customHeight="1" spans="1:10">
      <c r="A87" s="103"/>
      <c r="B87" s="103"/>
      <c r="C87" s="103" t="s">
        <v>402</v>
      </c>
      <c r="D87" s="123" t="s">
        <v>413</v>
      </c>
      <c r="E87" s="124" t="s">
        <v>565</v>
      </c>
      <c r="F87" s="105" t="s">
        <v>415</v>
      </c>
      <c r="G87" s="106" t="s">
        <v>416</v>
      </c>
      <c r="H87" s="105" t="s">
        <v>417</v>
      </c>
      <c r="I87" s="105" t="s">
        <v>407</v>
      </c>
      <c r="J87" s="124" t="s">
        <v>566</v>
      </c>
    </row>
    <row r="88" ht="33" customHeight="1" spans="1:10">
      <c r="A88" s="103"/>
      <c r="B88" s="103"/>
      <c r="C88" s="103" t="s">
        <v>402</v>
      </c>
      <c r="D88" s="123" t="s">
        <v>413</v>
      </c>
      <c r="E88" s="124" t="s">
        <v>567</v>
      </c>
      <c r="F88" s="105" t="s">
        <v>447</v>
      </c>
      <c r="G88" s="106" t="s">
        <v>533</v>
      </c>
      <c r="H88" s="105" t="s">
        <v>568</v>
      </c>
      <c r="I88" s="105" t="s">
        <v>407</v>
      </c>
      <c r="J88" s="124" t="s">
        <v>569</v>
      </c>
    </row>
    <row r="89" ht="28" customHeight="1" spans="1:10">
      <c r="A89" s="103"/>
      <c r="B89" s="103"/>
      <c r="C89" s="103" t="s">
        <v>402</v>
      </c>
      <c r="D89" s="123" t="s">
        <v>445</v>
      </c>
      <c r="E89" s="124" t="s">
        <v>544</v>
      </c>
      <c r="F89" s="105" t="s">
        <v>405</v>
      </c>
      <c r="G89" s="106" t="s">
        <v>416</v>
      </c>
      <c r="H89" s="105" t="s">
        <v>417</v>
      </c>
      <c r="I89" s="105" t="s">
        <v>407</v>
      </c>
      <c r="J89" s="124" t="s">
        <v>545</v>
      </c>
    </row>
    <row r="90" ht="32" customHeight="1" spans="1:10">
      <c r="A90" s="103"/>
      <c r="B90" s="103"/>
      <c r="C90" s="103" t="s">
        <v>423</v>
      </c>
      <c r="D90" s="123" t="s">
        <v>450</v>
      </c>
      <c r="E90" s="124" t="s">
        <v>468</v>
      </c>
      <c r="F90" s="105" t="s">
        <v>415</v>
      </c>
      <c r="G90" s="106" t="s">
        <v>416</v>
      </c>
      <c r="H90" s="105" t="s">
        <v>417</v>
      </c>
      <c r="I90" s="105" t="s">
        <v>407</v>
      </c>
      <c r="J90" s="124" t="s">
        <v>560</v>
      </c>
    </row>
    <row r="91" ht="23" customHeight="1" spans="1:10">
      <c r="A91" s="103"/>
      <c r="B91" s="103"/>
      <c r="C91" s="103" t="s">
        <v>423</v>
      </c>
      <c r="D91" s="123" t="s">
        <v>450</v>
      </c>
      <c r="E91" s="124" t="s">
        <v>570</v>
      </c>
      <c r="F91" s="105" t="s">
        <v>405</v>
      </c>
      <c r="G91" s="106" t="s">
        <v>537</v>
      </c>
      <c r="H91" s="105"/>
      <c r="I91" s="105" t="s">
        <v>421</v>
      </c>
      <c r="J91" s="124" t="s">
        <v>571</v>
      </c>
    </row>
    <row r="92" ht="41" customHeight="1" spans="1:10">
      <c r="A92" s="103"/>
      <c r="B92" s="103"/>
      <c r="C92" s="103" t="s">
        <v>428</v>
      </c>
      <c r="D92" s="123" t="s">
        <v>429</v>
      </c>
      <c r="E92" s="124" t="s">
        <v>430</v>
      </c>
      <c r="F92" s="105" t="s">
        <v>415</v>
      </c>
      <c r="G92" s="106" t="s">
        <v>416</v>
      </c>
      <c r="H92" s="105" t="s">
        <v>417</v>
      </c>
      <c r="I92" s="105" t="s">
        <v>407</v>
      </c>
      <c r="J92" s="124" t="s">
        <v>572</v>
      </c>
    </row>
    <row r="93" ht="169" customHeight="1" spans="1:10">
      <c r="A93" s="121" t="s">
        <v>343</v>
      </c>
      <c r="B93" s="103" t="s">
        <v>573</v>
      </c>
      <c r="C93" s="103"/>
      <c r="D93" s="103"/>
      <c r="E93" s="103"/>
      <c r="F93" s="103"/>
      <c r="G93" s="103"/>
      <c r="H93" s="103"/>
      <c r="I93" s="103"/>
      <c r="J93" s="103"/>
    </row>
    <row r="94" ht="23" customHeight="1" spans="1:10">
      <c r="A94" s="103"/>
      <c r="B94" s="103"/>
      <c r="C94" s="103" t="s">
        <v>402</v>
      </c>
      <c r="D94" s="123" t="s">
        <v>403</v>
      </c>
      <c r="E94" s="124" t="s">
        <v>574</v>
      </c>
      <c r="F94" s="105" t="s">
        <v>405</v>
      </c>
      <c r="G94" s="106" t="s">
        <v>526</v>
      </c>
      <c r="H94" s="105" t="s">
        <v>575</v>
      </c>
      <c r="I94" s="105" t="s">
        <v>407</v>
      </c>
      <c r="J94" s="124" t="s">
        <v>576</v>
      </c>
    </row>
    <row r="95" ht="23" customHeight="1" spans="1:10">
      <c r="A95" s="103"/>
      <c r="B95" s="103"/>
      <c r="C95" s="103" t="s">
        <v>402</v>
      </c>
      <c r="D95" s="123" t="s">
        <v>403</v>
      </c>
      <c r="E95" s="124" t="s">
        <v>577</v>
      </c>
      <c r="F95" s="105" t="s">
        <v>405</v>
      </c>
      <c r="G95" s="106" t="s">
        <v>578</v>
      </c>
      <c r="H95" s="105" t="s">
        <v>552</v>
      </c>
      <c r="I95" s="105" t="s">
        <v>407</v>
      </c>
      <c r="J95" s="124" t="s">
        <v>579</v>
      </c>
    </row>
    <row r="96" ht="45" customHeight="1" spans="1:10">
      <c r="A96" s="103"/>
      <c r="B96" s="103"/>
      <c r="C96" s="103" t="s">
        <v>402</v>
      </c>
      <c r="D96" s="123" t="s">
        <v>413</v>
      </c>
      <c r="E96" s="124" t="s">
        <v>580</v>
      </c>
      <c r="F96" s="105" t="s">
        <v>405</v>
      </c>
      <c r="G96" s="106" t="s">
        <v>460</v>
      </c>
      <c r="H96" s="105" t="s">
        <v>417</v>
      </c>
      <c r="I96" s="105" t="s">
        <v>407</v>
      </c>
      <c r="J96" s="124" t="s">
        <v>535</v>
      </c>
    </row>
    <row r="97" ht="45" customHeight="1" spans="1:10">
      <c r="A97" s="103"/>
      <c r="B97" s="103"/>
      <c r="C97" s="103" t="s">
        <v>402</v>
      </c>
      <c r="D97" s="123" t="s">
        <v>445</v>
      </c>
      <c r="E97" s="124" t="s">
        <v>544</v>
      </c>
      <c r="F97" s="105" t="s">
        <v>415</v>
      </c>
      <c r="G97" s="106" t="s">
        <v>426</v>
      </c>
      <c r="H97" s="105" t="s">
        <v>417</v>
      </c>
      <c r="I97" s="105" t="s">
        <v>407</v>
      </c>
      <c r="J97" s="124" t="s">
        <v>535</v>
      </c>
    </row>
    <row r="98" ht="24" customHeight="1" spans="1:10">
      <c r="A98" s="103"/>
      <c r="B98" s="103"/>
      <c r="C98" s="103" t="s">
        <v>423</v>
      </c>
      <c r="D98" s="123" t="s">
        <v>450</v>
      </c>
      <c r="E98" s="124" t="s">
        <v>581</v>
      </c>
      <c r="F98" s="105" t="s">
        <v>405</v>
      </c>
      <c r="G98" s="106" t="s">
        <v>452</v>
      </c>
      <c r="H98" s="105"/>
      <c r="I98" s="105" t="s">
        <v>421</v>
      </c>
      <c r="J98" s="124" t="s">
        <v>582</v>
      </c>
    </row>
    <row r="99" ht="23" customHeight="1" spans="1:10">
      <c r="A99" s="103"/>
      <c r="B99" s="103"/>
      <c r="C99" s="103" t="s">
        <v>423</v>
      </c>
      <c r="D99" s="123" t="s">
        <v>450</v>
      </c>
      <c r="E99" s="124" t="s">
        <v>583</v>
      </c>
      <c r="F99" s="105" t="s">
        <v>447</v>
      </c>
      <c r="G99" s="106" t="s">
        <v>584</v>
      </c>
      <c r="H99" s="105" t="s">
        <v>417</v>
      </c>
      <c r="I99" s="105" t="s">
        <v>407</v>
      </c>
      <c r="J99" s="124" t="s">
        <v>585</v>
      </c>
    </row>
    <row r="100" ht="42" customHeight="1" spans="1:10">
      <c r="A100" s="103"/>
      <c r="B100" s="103"/>
      <c r="C100" s="103" t="s">
        <v>428</v>
      </c>
      <c r="D100" s="123" t="s">
        <v>429</v>
      </c>
      <c r="E100" s="124" t="s">
        <v>586</v>
      </c>
      <c r="F100" s="105" t="s">
        <v>415</v>
      </c>
      <c r="G100" s="106" t="s">
        <v>416</v>
      </c>
      <c r="H100" s="105" t="s">
        <v>417</v>
      </c>
      <c r="I100" s="105" t="s">
        <v>407</v>
      </c>
      <c r="J100" s="124" t="s">
        <v>539</v>
      </c>
    </row>
    <row r="101" ht="326" customHeight="1" spans="1:10">
      <c r="A101" s="121" t="s">
        <v>368</v>
      </c>
      <c r="B101" s="122" t="s">
        <v>587</v>
      </c>
      <c r="C101" s="103"/>
      <c r="D101" s="103"/>
      <c r="E101" s="103"/>
      <c r="F101" s="103"/>
      <c r="G101" s="103"/>
      <c r="H101" s="103"/>
      <c r="I101" s="103"/>
      <c r="J101" s="103"/>
    </row>
    <row r="102" ht="23" customHeight="1" spans="1:10">
      <c r="A102" s="103"/>
      <c r="B102" s="103"/>
      <c r="C102" s="103" t="s">
        <v>402</v>
      </c>
      <c r="D102" s="123" t="s">
        <v>403</v>
      </c>
      <c r="E102" s="124" t="s">
        <v>588</v>
      </c>
      <c r="F102" s="105" t="s">
        <v>405</v>
      </c>
      <c r="G102" s="106" t="s">
        <v>589</v>
      </c>
      <c r="H102" s="105" t="s">
        <v>590</v>
      </c>
      <c r="I102" s="105" t="s">
        <v>407</v>
      </c>
      <c r="J102" s="124" t="s">
        <v>591</v>
      </c>
    </row>
    <row r="103" ht="23" customHeight="1" spans="1:10">
      <c r="A103" s="103"/>
      <c r="B103" s="103"/>
      <c r="C103" s="103" t="s">
        <v>402</v>
      </c>
      <c r="D103" s="123" t="s">
        <v>403</v>
      </c>
      <c r="E103" s="124" t="s">
        <v>592</v>
      </c>
      <c r="F103" s="105" t="s">
        <v>405</v>
      </c>
      <c r="G103" s="106" t="s">
        <v>589</v>
      </c>
      <c r="H103" s="105" t="s">
        <v>590</v>
      </c>
      <c r="I103" s="105" t="s">
        <v>407</v>
      </c>
      <c r="J103" s="124" t="s">
        <v>593</v>
      </c>
    </row>
    <row r="104" ht="41" customHeight="1" spans="1:10">
      <c r="A104" s="103"/>
      <c r="B104" s="103"/>
      <c r="C104" s="103" t="s">
        <v>402</v>
      </c>
      <c r="D104" s="123" t="s">
        <v>413</v>
      </c>
      <c r="E104" s="124" t="s">
        <v>594</v>
      </c>
      <c r="F104" s="105" t="s">
        <v>405</v>
      </c>
      <c r="G104" s="106" t="s">
        <v>460</v>
      </c>
      <c r="H104" s="105" t="s">
        <v>417</v>
      </c>
      <c r="I104" s="105" t="s">
        <v>407</v>
      </c>
      <c r="J104" s="124" t="s">
        <v>595</v>
      </c>
    </row>
    <row r="105" ht="23" customHeight="1" spans="1:10">
      <c r="A105" s="103"/>
      <c r="B105" s="103"/>
      <c r="C105" s="103" t="s">
        <v>402</v>
      </c>
      <c r="D105" s="123" t="s">
        <v>445</v>
      </c>
      <c r="E105" s="124" t="s">
        <v>596</v>
      </c>
      <c r="F105" s="105" t="s">
        <v>447</v>
      </c>
      <c r="G105" s="106" t="s">
        <v>533</v>
      </c>
      <c r="H105" s="105" t="s">
        <v>534</v>
      </c>
      <c r="I105" s="105" t="s">
        <v>407</v>
      </c>
      <c r="J105" s="124" t="s">
        <v>597</v>
      </c>
    </row>
    <row r="106" ht="36" customHeight="1" spans="1:10">
      <c r="A106" s="103"/>
      <c r="B106" s="103"/>
      <c r="C106" s="103" t="s">
        <v>423</v>
      </c>
      <c r="D106" s="123" t="s">
        <v>450</v>
      </c>
      <c r="E106" s="124" t="s">
        <v>468</v>
      </c>
      <c r="F106" s="105" t="s">
        <v>415</v>
      </c>
      <c r="G106" s="106" t="s">
        <v>416</v>
      </c>
      <c r="H106" s="105" t="s">
        <v>417</v>
      </c>
      <c r="I106" s="105" t="s">
        <v>407</v>
      </c>
      <c r="J106" s="124" t="s">
        <v>560</v>
      </c>
    </row>
    <row r="107" ht="23" customHeight="1" spans="1:10">
      <c r="A107" s="103"/>
      <c r="B107" s="103"/>
      <c r="C107" s="103" t="s">
        <v>423</v>
      </c>
      <c r="D107" s="123" t="s">
        <v>450</v>
      </c>
      <c r="E107" s="124" t="s">
        <v>598</v>
      </c>
      <c r="F107" s="105" t="s">
        <v>405</v>
      </c>
      <c r="G107" s="106" t="s">
        <v>599</v>
      </c>
      <c r="H107" s="105"/>
      <c r="I107" s="105" t="s">
        <v>421</v>
      </c>
      <c r="J107" s="124" t="s">
        <v>600</v>
      </c>
    </row>
    <row r="108" ht="40" customHeight="1" spans="1:10">
      <c r="A108" s="103"/>
      <c r="B108" s="103"/>
      <c r="C108" s="103" t="s">
        <v>428</v>
      </c>
      <c r="D108" s="123" t="s">
        <v>429</v>
      </c>
      <c r="E108" s="124" t="s">
        <v>586</v>
      </c>
      <c r="F108" s="105" t="s">
        <v>415</v>
      </c>
      <c r="G108" s="106" t="s">
        <v>416</v>
      </c>
      <c r="H108" s="105" t="s">
        <v>417</v>
      </c>
      <c r="I108" s="105" t="s">
        <v>407</v>
      </c>
      <c r="J108" s="124" t="s">
        <v>601</v>
      </c>
    </row>
    <row r="109" ht="110" customHeight="1" spans="1:10">
      <c r="A109" s="121" t="s">
        <v>323</v>
      </c>
      <c r="B109" s="103" t="s">
        <v>602</v>
      </c>
      <c r="C109" s="103"/>
      <c r="D109" s="103"/>
      <c r="E109" s="103"/>
      <c r="F109" s="103"/>
      <c r="G109" s="103"/>
      <c r="H109" s="103"/>
      <c r="I109" s="103"/>
      <c r="J109" s="103"/>
    </row>
    <row r="110" ht="23" customHeight="1" spans="1:10">
      <c r="A110" s="103"/>
      <c r="B110" s="103"/>
      <c r="C110" s="103" t="s">
        <v>402</v>
      </c>
      <c r="D110" s="123" t="s">
        <v>403</v>
      </c>
      <c r="E110" s="124" t="s">
        <v>603</v>
      </c>
      <c r="F110" s="105" t="s">
        <v>405</v>
      </c>
      <c r="G110" s="106" t="s">
        <v>212</v>
      </c>
      <c r="H110" s="105" t="s">
        <v>604</v>
      </c>
      <c r="I110" s="105" t="s">
        <v>407</v>
      </c>
      <c r="J110" s="124" t="s">
        <v>605</v>
      </c>
    </row>
    <row r="111" ht="23" customHeight="1" spans="1:10">
      <c r="A111" s="103"/>
      <c r="B111" s="103"/>
      <c r="C111" s="103" t="s">
        <v>402</v>
      </c>
      <c r="D111" s="123" t="s">
        <v>403</v>
      </c>
      <c r="E111" s="124" t="s">
        <v>606</v>
      </c>
      <c r="F111" s="105" t="s">
        <v>405</v>
      </c>
      <c r="G111" s="106" t="s">
        <v>526</v>
      </c>
      <c r="H111" s="105" t="s">
        <v>607</v>
      </c>
      <c r="I111" s="105" t="s">
        <v>407</v>
      </c>
      <c r="J111" s="124" t="s">
        <v>608</v>
      </c>
    </row>
    <row r="112" ht="57" customHeight="1" spans="2:10">
      <c r="B112" s="103"/>
      <c r="C112" s="103" t="s">
        <v>402</v>
      </c>
      <c r="D112" s="123" t="s">
        <v>413</v>
      </c>
      <c r="E112" s="124" t="s">
        <v>414</v>
      </c>
      <c r="F112" s="105" t="s">
        <v>415</v>
      </c>
      <c r="G112" s="106" t="s">
        <v>426</v>
      </c>
      <c r="H112" s="105" t="s">
        <v>417</v>
      </c>
      <c r="I112" s="105" t="s">
        <v>407</v>
      </c>
      <c r="J112" s="124" t="s">
        <v>418</v>
      </c>
    </row>
    <row r="113" ht="23" customHeight="1" spans="1:10">
      <c r="A113" s="103"/>
      <c r="B113" s="103"/>
      <c r="C113" s="103" t="s">
        <v>402</v>
      </c>
      <c r="D113" s="123" t="s">
        <v>413</v>
      </c>
      <c r="E113" s="124" t="s">
        <v>609</v>
      </c>
      <c r="F113" s="105" t="s">
        <v>415</v>
      </c>
      <c r="G113" s="106" t="s">
        <v>426</v>
      </c>
      <c r="H113" s="105" t="s">
        <v>417</v>
      </c>
      <c r="I113" s="105" t="s">
        <v>407</v>
      </c>
      <c r="J113" s="124" t="s">
        <v>610</v>
      </c>
    </row>
    <row r="114" ht="23" customHeight="1" spans="1:10">
      <c r="A114" s="103"/>
      <c r="B114" s="103"/>
      <c r="C114" s="103" t="s">
        <v>402</v>
      </c>
      <c r="D114" s="123" t="s">
        <v>445</v>
      </c>
      <c r="E114" s="124" t="s">
        <v>611</v>
      </c>
      <c r="F114" s="105" t="s">
        <v>405</v>
      </c>
      <c r="G114" s="106" t="s">
        <v>460</v>
      </c>
      <c r="H114" s="105" t="s">
        <v>417</v>
      </c>
      <c r="I114" s="105" t="s">
        <v>407</v>
      </c>
      <c r="J114" s="124" t="s">
        <v>612</v>
      </c>
    </row>
    <row r="115" ht="23" customHeight="1" spans="1:10">
      <c r="A115" s="103"/>
      <c r="B115" s="103"/>
      <c r="C115" s="103" t="s">
        <v>423</v>
      </c>
      <c r="D115" s="123" t="s">
        <v>450</v>
      </c>
      <c r="E115" s="124" t="s">
        <v>485</v>
      </c>
      <c r="F115" s="105" t="s">
        <v>405</v>
      </c>
      <c r="G115" s="106" t="s">
        <v>486</v>
      </c>
      <c r="H115" s="105"/>
      <c r="I115" s="105" t="s">
        <v>421</v>
      </c>
      <c r="J115" s="124" t="s">
        <v>521</v>
      </c>
    </row>
    <row r="116" ht="29" customHeight="1" spans="1:10">
      <c r="A116" s="103"/>
      <c r="B116" s="103"/>
      <c r="C116" s="103" t="s">
        <v>428</v>
      </c>
      <c r="D116" s="123" t="s">
        <v>429</v>
      </c>
      <c r="E116" s="124" t="s">
        <v>488</v>
      </c>
      <c r="F116" s="105" t="s">
        <v>415</v>
      </c>
      <c r="G116" s="106" t="s">
        <v>416</v>
      </c>
      <c r="H116" s="105" t="s">
        <v>417</v>
      </c>
      <c r="I116" s="105" t="s">
        <v>407</v>
      </c>
      <c r="J116" s="124" t="s">
        <v>613</v>
      </c>
    </row>
    <row r="117" ht="220" customHeight="1" spans="1:10">
      <c r="A117" s="121" t="s">
        <v>334</v>
      </c>
      <c r="B117" s="122" t="s">
        <v>614</v>
      </c>
      <c r="C117" s="103"/>
      <c r="D117" s="103"/>
      <c r="E117" s="103"/>
      <c r="F117" s="103"/>
      <c r="G117" s="103"/>
      <c r="H117" s="103"/>
      <c r="I117" s="103"/>
      <c r="J117" s="103"/>
    </row>
    <row r="118" ht="23" customHeight="1" spans="1:10">
      <c r="A118" s="103"/>
      <c r="B118" s="103"/>
      <c r="C118" s="103" t="s">
        <v>402</v>
      </c>
      <c r="D118" s="123" t="s">
        <v>403</v>
      </c>
      <c r="E118" s="124" t="s">
        <v>615</v>
      </c>
      <c r="F118" s="105" t="s">
        <v>405</v>
      </c>
      <c r="G118" s="106" t="s">
        <v>216</v>
      </c>
      <c r="H118" s="105" t="s">
        <v>411</v>
      </c>
      <c r="I118" s="105" t="s">
        <v>407</v>
      </c>
      <c r="J118" s="124" t="s">
        <v>616</v>
      </c>
    </row>
    <row r="119" ht="23" customHeight="1" spans="1:10">
      <c r="A119" s="103"/>
      <c r="B119" s="103"/>
      <c r="C119" s="103" t="s">
        <v>402</v>
      </c>
      <c r="D119" s="123" t="s">
        <v>403</v>
      </c>
      <c r="E119" s="124" t="s">
        <v>617</v>
      </c>
      <c r="F119" s="105" t="s">
        <v>405</v>
      </c>
      <c r="G119" s="106" t="s">
        <v>618</v>
      </c>
      <c r="H119" s="105" t="s">
        <v>619</v>
      </c>
      <c r="I119" s="105" t="s">
        <v>407</v>
      </c>
      <c r="J119" s="124" t="s">
        <v>620</v>
      </c>
    </row>
    <row r="120" ht="30" customHeight="1" spans="1:10">
      <c r="A120" s="103"/>
      <c r="B120" s="103"/>
      <c r="C120" s="103" t="s">
        <v>402</v>
      </c>
      <c r="D120" s="123" t="s">
        <v>413</v>
      </c>
      <c r="E120" s="124" t="s">
        <v>621</v>
      </c>
      <c r="F120" s="105" t="s">
        <v>405</v>
      </c>
      <c r="G120" s="106" t="s">
        <v>460</v>
      </c>
      <c r="H120" s="105" t="s">
        <v>417</v>
      </c>
      <c r="I120" s="105" t="s">
        <v>407</v>
      </c>
      <c r="J120" s="124" t="s">
        <v>622</v>
      </c>
    </row>
    <row r="121" ht="30" customHeight="1" spans="1:10">
      <c r="A121" s="103"/>
      <c r="B121" s="103"/>
      <c r="C121" s="103" t="s">
        <v>402</v>
      </c>
      <c r="D121" s="123" t="s">
        <v>445</v>
      </c>
      <c r="E121" s="124" t="s">
        <v>623</v>
      </c>
      <c r="F121" s="105" t="s">
        <v>405</v>
      </c>
      <c r="G121" s="106" t="s">
        <v>460</v>
      </c>
      <c r="H121" s="105" t="s">
        <v>417</v>
      </c>
      <c r="I121" s="105" t="s">
        <v>407</v>
      </c>
      <c r="J121" s="124" t="s">
        <v>624</v>
      </c>
    </row>
    <row r="122" ht="23" customHeight="1" spans="1:10">
      <c r="A122" s="103"/>
      <c r="B122" s="103"/>
      <c r="C122" s="103" t="s">
        <v>423</v>
      </c>
      <c r="D122" s="123" t="s">
        <v>450</v>
      </c>
      <c r="E122" s="124" t="s">
        <v>625</v>
      </c>
      <c r="F122" s="105" t="s">
        <v>405</v>
      </c>
      <c r="G122" s="106" t="s">
        <v>626</v>
      </c>
      <c r="H122" s="105"/>
      <c r="I122" s="105" t="s">
        <v>421</v>
      </c>
      <c r="J122" s="124" t="s">
        <v>627</v>
      </c>
    </row>
    <row r="123" ht="36" customHeight="1" spans="1:10">
      <c r="A123" s="103"/>
      <c r="B123" s="103"/>
      <c r="C123" s="103" t="s">
        <v>428</v>
      </c>
      <c r="D123" s="123" t="s">
        <v>429</v>
      </c>
      <c r="E123" s="124" t="s">
        <v>628</v>
      </c>
      <c r="F123" s="105" t="s">
        <v>415</v>
      </c>
      <c r="G123" s="106" t="s">
        <v>416</v>
      </c>
      <c r="H123" s="105" t="s">
        <v>417</v>
      </c>
      <c r="I123" s="105" t="s">
        <v>407</v>
      </c>
      <c r="J123" s="124" t="s">
        <v>629</v>
      </c>
    </row>
    <row r="124" ht="30" customHeight="1" spans="1:10">
      <c r="A124" s="103"/>
      <c r="B124" s="103"/>
      <c r="C124" s="103" t="s">
        <v>428</v>
      </c>
      <c r="D124" s="123" t="s">
        <v>429</v>
      </c>
      <c r="E124" s="124" t="s">
        <v>630</v>
      </c>
      <c r="F124" s="105" t="s">
        <v>415</v>
      </c>
      <c r="G124" s="106" t="s">
        <v>416</v>
      </c>
      <c r="H124" s="105" t="s">
        <v>417</v>
      </c>
      <c r="I124" s="105" t="s">
        <v>407</v>
      </c>
      <c r="J124" s="124" t="s">
        <v>631</v>
      </c>
    </row>
    <row r="125" ht="230" customHeight="1" spans="1:10">
      <c r="A125" s="121" t="s">
        <v>341</v>
      </c>
      <c r="B125" s="122" t="s">
        <v>632</v>
      </c>
      <c r="C125" s="103"/>
      <c r="D125" s="103"/>
      <c r="E125" s="103"/>
      <c r="F125" s="103"/>
      <c r="G125" s="103"/>
      <c r="H125" s="103"/>
      <c r="I125" s="103"/>
      <c r="J125" s="103"/>
    </row>
    <row r="126" ht="23" customHeight="1" spans="1:10">
      <c r="A126" s="103"/>
      <c r="B126" s="103"/>
      <c r="C126" s="103" t="s">
        <v>402</v>
      </c>
      <c r="D126" s="123" t="s">
        <v>403</v>
      </c>
      <c r="E126" s="124" t="s">
        <v>633</v>
      </c>
      <c r="F126" s="105" t="s">
        <v>405</v>
      </c>
      <c r="G126" s="106" t="s">
        <v>474</v>
      </c>
      <c r="H126" s="105" t="s">
        <v>492</v>
      </c>
      <c r="I126" s="105" t="s">
        <v>407</v>
      </c>
      <c r="J126" s="124" t="s">
        <v>634</v>
      </c>
    </row>
    <row r="127" ht="23" customHeight="1" spans="1:10">
      <c r="A127" s="103"/>
      <c r="B127" s="103"/>
      <c r="C127" s="103" t="s">
        <v>402</v>
      </c>
      <c r="D127" s="123" t="s">
        <v>403</v>
      </c>
      <c r="E127" s="124" t="s">
        <v>635</v>
      </c>
      <c r="F127" s="105" t="s">
        <v>405</v>
      </c>
      <c r="G127" s="106" t="s">
        <v>410</v>
      </c>
      <c r="H127" s="105" t="s">
        <v>492</v>
      </c>
      <c r="I127" s="105" t="s">
        <v>407</v>
      </c>
      <c r="J127" s="124" t="s">
        <v>634</v>
      </c>
    </row>
    <row r="128" ht="23" customHeight="1" spans="1:10">
      <c r="A128" s="103"/>
      <c r="B128" s="103"/>
      <c r="C128" s="103" t="s">
        <v>402</v>
      </c>
      <c r="D128" s="123" t="s">
        <v>403</v>
      </c>
      <c r="E128" s="124" t="s">
        <v>636</v>
      </c>
      <c r="F128" s="105" t="s">
        <v>405</v>
      </c>
      <c r="G128" s="106" t="s">
        <v>637</v>
      </c>
      <c r="H128" s="105" t="s">
        <v>492</v>
      </c>
      <c r="I128" s="105" t="s">
        <v>407</v>
      </c>
      <c r="J128" s="124" t="s">
        <v>634</v>
      </c>
    </row>
    <row r="129" ht="30" customHeight="1" spans="1:10">
      <c r="A129" s="103"/>
      <c r="B129" s="103"/>
      <c r="C129" s="103" t="s">
        <v>402</v>
      </c>
      <c r="D129" s="123" t="s">
        <v>413</v>
      </c>
      <c r="E129" s="124" t="s">
        <v>516</v>
      </c>
      <c r="F129" s="105" t="s">
        <v>405</v>
      </c>
      <c r="G129" s="106" t="s">
        <v>460</v>
      </c>
      <c r="H129" s="105" t="s">
        <v>417</v>
      </c>
      <c r="I129" s="105" t="s">
        <v>407</v>
      </c>
      <c r="J129" s="124" t="s">
        <v>638</v>
      </c>
    </row>
    <row r="130" ht="23" customHeight="1" spans="1:10">
      <c r="A130" s="103"/>
      <c r="B130" s="103"/>
      <c r="C130" s="103" t="s">
        <v>402</v>
      </c>
      <c r="D130" s="123" t="s">
        <v>445</v>
      </c>
      <c r="E130" s="124" t="s">
        <v>446</v>
      </c>
      <c r="F130" s="105" t="s">
        <v>447</v>
      </c>
      <c r="G130" s="106" t="s">
        <v>441</v>
      </c>
      <c r="H130" s="105" t="s">
        <v>448</v>
      </c>
      <c r="I130" s="105" t="s">
        <v>407</v>
      </c>
      <c r="J130" s="124" t="s">
        <v>449</v>
      </c>
    </row>
    <row r="131" ht="23" customHeight="1" spans="1:10">
      <c r="A131" s="103"/>
      <c r="B131" s="103"/>
      <c r="C131" s="103" t="s">
        <v>423</v>
      </c>
      <c r="D131" s="123" t="s">
        <v>450</v>
      </c>
      <c r="E131" s="124" t="s">
        <v>485</v>
      </c>
      <c r="F131" s="105" t="s">
        <v>405</v>
      </c>
      <c r="G131" s="106" t="s">
        <v>486</v>
      </c>
      <c r="H131" s="105"/>
      <c r="I131" s="105" t="s">
        <v>421</v>
      </c>
      <c r="J131" s="124" t="s">
        <v>521</v>
      </c>
    </row>
    <row r="132" ht="33" customHeight="1" spans="1:10">
      <c r="A132" s="103"/>
      <c r="B132" s="103"/>
      <c r="C132" s="103" t="s">
        <v>428</v>
      </c>
      <c r="D132" s="123" t="s">
        <v>429</v>
      </c>
      <c r="E132" s="124" t="s">
        <v>488</v>
      </c>
      <c r="F132" s="105" t="s">
        <v>415</v>
      </c>
      <c r="G132" s="106" t="s">
        <v>416</v>
      </c>
      <c r="H132" s="105" t="s">
        <v>417</v>
      </c>
      <c r="I132" s="105" t="s">
        <v>407</v>
      </c>
      <c r="J132" s="124" t="s">
        <v>523</v>
      </c>
    </row>
    <row r="133" ht="228" spans="1:10">
      <c r="A133" s="121" t="s">
        <v>347</v>
      </c>
      <c r="B133" s="122" t="s">
        <v>639</v>
      </c>
      <c r="C133" s="103"/>
      <c r="D133" s="103"/>
      <c r="E133" s="103"/>
      <c r="F133" s="103"/>
      <c r="G133" s="103"/>
      <c r="H133" s="103"/>
      <c r="I133" s="103"/>
      <c r="J133" s="103"/>
    </row>
    <row r="134" ht="23" customHeight="1" spans="1:10">
      <c r="A134" s="103"/>
      <c r="B134" s="103"/>
      <c r="C134" s="103" t="s">
        <v>402</v>
      </c>
      <c r="D134" s="123" t="s">
        <v>403</v>
      </c>
      <c r="E134" s="124" t="s">
        <v>640</v>
      </c>
      <c r="F134" s="105" t="s">
        <v>415</v>
      </c>
      <c r="G134" s="106" t="s">
        <v>641</v>
      </c>
      <c r="H134" s="105" t="s">
        <v>492</v>
      </c>
      <c r="I134" s="105" t="s">
        <v>407</v>
      </c>
      <c r="J134" s="124" t="s">
        <v>642</v>
      </c>
    </row>
    <row r="135" ht="23" customHeight="1" spans="1:10">
      <c r="A135" s="103"/>
      <c r="B135" s="103"/>
      <c r="C135" s="103" t="s">
        <v>402</v>
      </c>
      <c r="D135" s="123" t="s">
        <v>403</v>
      </c>
      <c r="E135" s="124" t="s">
        <v>643</v>
      </c>
      <c r="F135" s="105" t="s">
        <v>415</v>
      </c>
      <c r="G135" s="106" t="s">
        <v>644</v>
      </c>
      <c r="H135" s="105" t="s">
        <v>492</v>
      </c>
      <c r="I135" s="105" t="s">
        <v>407</v>
      </c>
      <c r="J135" s="124" t="s">
        <v>645</v>
      </c>
    </row>
    <row r="136" ht="43" customHeight="1" spans="1:10">
      <c r="A136" s="103"/>
      <c r="B136" s="103"/>
      <c r="C136" s="103" t="s">
        <v>402</v>
      </c>
      <c r="D136" s="123" t="s">
        <v>413</v>
      </c>
      <c r="E136" s="124" t="s">
        <v>457</v>
      </c>
      <c r="F136" s="105" t="s">
        <v>405</v>
      </c>
      <c r="G136" s="106" t="s">
        <v>460</v>
      </c>
      <c r="H136" s="105" t="s">
        <v>417</v>
      </c>
      <c r="I136" s="105" t="s">
        <v>407</v>
      </c>
      <c r="J136" s="124" t="s">
        <v>458</v>
      </c>
    </row>
    <row r="137" ht="29" customHeight="1" spans="1:10">
      <c r="A137" s="103"/>
      <c r="B137" s="103"/>
      <c r="C137" s="103" t="s">
        <v>402</v>
      </c>
      <c r="D137" s="123" t="s">
        <v>445</v>
      </c>
      <c r="E137" s="124" t="s">
        <v>646</v>
      </c>
      <c r="F137" s="105" t="s">
        <v>405</v>
      </c>
      <c r="G137" s="106" t="s">
        <v>460</v>
      </c>
      <c r="H137" s="105" t="s">
        <v>417</v>
      </c>
      <c r="I137" s="105" t="s">
        <v>407</v>
      </c>
      <c r="J137" s="124" t="s">
        <v>545</v>
      </c>
    </row>
    <row r="138" ht="23" customHeight="1" spans="1:10">
      <c r="A138" s="103"/>
      <c r="B138" s="103"/>
      <c r="C138" s="103" t="s">
        <v>423</v>
      </c>
      <c r="D138" s="123" t="s">
        <v>450</v>
      </c>
      <c r="E138" s="124" t="s">
        <v>647</v>
      </c>
      <c r="F138" s="105" t="s">
        <v>405</v>
      </c>
      <c r="G138" s="106" t="s">
        <v>648</v>
      </c>
      <c r="H138" s="105"/>
      <c r="I138" s="105" t="s">
        <v>421</v>
      </c>
      <c r="J138" s="124" t="s">
        <v>649</v>
      </c>
    </row>
    <row r="139" ht="30" customHeight="1" spans="1:10">
      <c r="A139" s="103"/>
      <c r="B139" s="103"/>
      <c r="C139" s="103" t="s">
        <v>428</v>
      </c>
      <c r="D139" s="123" t="s">
        <v>429</v>
      </c>
      <c r="E139" s="124" t="s">
        <v>430</v>
      </c>
      <c r="F139" s="105" t="s">
        <v>415</v>
      </c>
      <c r="G139" s="106" t="s">
        <v>416</v>
      </c>
      <c r="H139" s="105" t="s">
        <v>417</v>
      </c>
      <c r="I139" s="105" t="s">
        <v>407</v>
      </c>
      <c r="J139" s="124" t="s">
        <v>650</v>
      </c>
    </row>
    <row r="140" ht="30" customHeight="1" spans="1:10">
      <c r="A140" s="103"/>
      <c r="B140" s="103"/>
      <c r="C140" s="103" t="s">
        <v>495</v>
      </c>
      <c r="D140" s="123" t="s">
        <v>496</v>
      </c>
      <c r="E140" s="124" t="s">
        <v>651</v>
      </c>
      <c r="F140" s="105" t="s">
        <v>447</v>
      </c>
      <c r="G140" s="106" t="s">
        <v>416</v>
      </c>
      <c r="H140" s="105" t="s">
        <v>652</v>
      </c>
      <c r="I140" s="105" t="s">
        <v>407</v>
      </c>
      <c r="J140" s="124" t="s">
        <v>653</v>
      </c>
    </row>
    <row r="141" ht="132" customHeight="1" spans="1:10">
      <c r="A141" s="121" t="s">
        <v>364</v>
      </c>
      <c r="B141" s="103" t="s">
        <v>654</v>
      </c>
      <c r="C141" s="103"/>
      <c r="D141" s="103"/>
      <c r="E141" s="103"/>
      <c r="F141" s="103"/>
      <c r="G141" s="103"/>
      <c r="H141" s="103"/>
      <c r="I141" s="103"/>
      <c r="J141" s="103"/>
    </row>
    <row r="142" ht="23" customHeight="1" spans="1:10">
      <c r="A142" s="103"/>
      <c r="B142" s="103"/>
      <c r="C142" s="103" t="s">
        <v>402</v>
      </c>
      <c r="D142" s="123" t="s">
        <v>403</v>
      </c>
      <c r="E142" s="124" t="s">
        <v>655</v>
      </c>
      <c r="F142" s="105" t="s">
        <v>405</v>
      </c>
      <c r="G142" s="106" t="s">
        <v>214</v>
      </c>
      <c r="H142" s="105" t="s">
        <v>656</v>
      </c>
      <c r="I142" s="105" t="s">
        <v>407</v>
      </c>
      <c r="J142" s="124" t="s">
        <v>657</v>
      </c>
    </row>
    <row r="143" ht="23" customHeight="1" spans="1:10">
      <c r="A143" s="103"/>
      <c r="B143" s="103"/>
      <c r="C143" s="103" t="s">
        <v>402</v>
      </c>
      <c r="D143" s="123" t="s">
        <v>403</v>
      </c>
      <c r="E143" s="124" t="s">
        <v>658</v>
      </c>
      <c r="F143" s="105" t="s">
        <v>405</v>
      </c>
      <c r="G143" s="106" t="s">
        <v>659</v>
      </c>
      <c r="H143" s="105" t="s">
        <v>656</v>
      </c>
      <c r="I143" s="105" t="s">
        <v>407</v>
      </c>
      <c r="J143" s="124" t="s">
        <v>660</v>
      </c>
    </row>
    <row r="144" ht="30" customHeight="1" spans="1:10">
      <c r="A144" s="103"/>
      <c r="B144" s="103"/>
      <c r="C144" s="103" t="s">
        <v>402</v>
      </c>
      <c r="D144" s="123" t="s">
        <v>413</v>
      </c>
      <c r="E144" s="124" t="s">
        <v>661</v>
      </c>
      <c r="F144" s="105" t="s">
        <v>415</v>
      </c>
      <c r="G144" s="106" t="s">
        <v>416</v>
      </c>
      <c r="H144" s="105" t="s">
        <v>417</v>
      </c>
      <c r="I144" s="105" t="s">
        <v>407</v>
      </c>
      <c r="J144" s="124" t="s">
        <v>662</v>
      </c>
    </row>
    <row r="145" ht="30" customHeight="1" spans="1:10">
      <c r="A145" s="103"/>
      <c r="B145" s="103"/>
      <c r="C145" s="103" t="s">
        <v>402</v>
      </c>
      <c r="D145" s="123" t="s">
        <v>413</v>
      </c>
      <c r="E145" s="124" t="s">
        <v>443</v>
      </c>
      <c r="F145" s="105" t="s">
        <v>415</v>
      </c>
      <c r="G145" s="106" t="s">
        <v>416</v>
      </c>
      <c r="H145" s="105" t="s">
        <v>417</v>
      </c>
      <c r="I145" s="105" t="s">
        <v>407</v>
      </c>
      <c r="J145" s="124" t="s">
        <v>663</v>
      </c>
    </row>
    <row r="146" ht="28" customHeight="1" spans="1:10">
      <c r="A146" s="103"/>
      <c r="B146" s="103"/>
      <c r="C146" s="103" t="s">
        <v>402</v>
      </c>
      <c r="D146" s="123" t="s">
        <v>445</v>
      </c>
      <c r="E146" s="124" t="s">
        <v>646</v>
      </c>
      <c r="F146" s="105" t="s">
        <v>405</v>
      </c>
      <c r="G146" s="106" t="s">
        <v>460</v>
      </c>
      <c r="H146" s="105" t="s">
        <v>417</v>
      </c>
      <c r="I146" s="105" t="s">
        <v>407</v>
      </c>
      <c r="J146" s="124" t="s">
        <v>545</v>
      </c>
    </row>
    <row r="147" ht="23" customHeight="1" spans="1:10">
      <c r="A147" s="103"/>
      <c r="B147" s="103"/>
      <c r="C147" s="103" t="s">
        <v>423</v>
      </c>
      <c r="D147" s="123" t="s">
        <v>450</v>
      </c>
      <c r="E147" s="124" t="s">
        <v>664</v>
      </c>
      <c r="F147" s="105" t="s">
        <v>405</v>
      </c>
      <c r="G147" s="106" t="s">
        <v>537</v>
      </c>
      <c r="H147" s="105"/>
      <c r="I147" s="105" t="s">
        <v>421</v>
      </c>
      <c r="J147" s="124" t="s">
        <v>665</v>
      </c>
    </row>
    <row r="148" ht="55" customHeight="1" spans="1:10">
      <c r="A148" s="103"/>
      <c r="B148" s="103"/>
      <c r="C148" s="103" t="s">
        <v>428</v>
      </c>
      <c r="D148" s="123" t="s">
        <v>429</v>
      </c>
      <c r="E148" s="124" t="s">
        <v>432</v>
      </c>
      <c r="F148" s="105" t="s">
        <v>415</v>
      </c>
      <c r="G148" s="106" t="s">
        <v>416</v>
      </c>
      <c r="H148" s="105" t="s">
        <v>417</v>
      </c>
      <c r="I148" s="105" t="s">
        <v>407</v>
      </c>
      <c r="J148" s="124" t="s">
        <v>433</v>
      </c>
    </row>
    <row r="149" ht="33" customHeight="1" spans="1:10">
      <c r="A149" s="103"/>
      <c r="B149" s="103"/>
      <c r="C149" s="103" t="s">
        <v>428</v>
      </c>
      <c r="D149" s="123" t="s">
        <v>429</v>
      </c>
      <c r="E149" s="124" t="s">
        <v>430</v>
      </c>
      <c r="F149" s="105" t="s">
        <v>415</v>
      </c>
      <c r="G149" s="106" t="s">
        <v>416</v>
      </c>
      <c r="H149" s="105" t="s">
        <v>417</v>
      </c>
      <c r="I149" s="105" t="s">
        <v>407</v>
      </c>
      <c r="J149" s="124" t="s">
        <v>650</v>
      </c>
    </row>
    <row r="150" ht="226" customHeight="1" spans="1:10">
      <c r="A150" s="121" t="s">
        <v>374</v>
      </c>
      <c r="B150" s="103" t="s">
        <v>666</v>
      </c>
      <c r="C150" s="103"/>
      <c r="D150" s="103"/>
      <c r="E150" s="103"/>
      <c r="F150" s="103"/>
      <c r="G150" s="103"/>
      <c r="H150" s="103"/>
      <c r="I150" s="103"/>
      <c r="J150" s="103"/>
    </row>
    <row r="151" ht="23" customHeight="1" spans="1:10">
      <c r="A151" s="103"/>
      <c r="B151" s="103"/>
      <c r="C151" s="103" t="s">
        <v>402</v>
      </c>
      <c r="D151" s="123" t="s">
        <v>403</v>
      </c>
      <c r="E151" s="124" t="s">
        <v>667</v>
      </c>
      <c r="F151" s="105" t="s">
        <v>405</v>
      </c>
      <c r="G151" s="106" t="s">
        <v>668</v>
      </c>
      <c r="H151" s="105" t="s">
        <v>492</v>
      </c>
      <c r="I151" s="105" t="s">
        <v>407</v>
      </c>
      <c r="J151" s="124" t="s">
        <v>669</v>
      </c>
    </row>
    <row r="152" ht="23" customHeight="1" spans="1:10">
      <c r="A152" s="103"/>
      <c r="B152" s="103"/>
      <c r="C152" s="103" t="s">
        <v>402</v>
      </c>
      <c r="D152" s="123" t="s">
        <v>403</v>
      </c>
      <c r="E152" s="124" t="s">
        <v>670</v>
      </c>
      <c r="F152" s="105" t="s">
        <v>405</v>
      </c>
      <c r="G152" s="106" t="s">
        <v>671</v>
      </c>
      <c r="H152" s="105" t="s">
        <v>492</v>
      </c>
      <c r="I152" s="105" t="s">
        <v>407</v>
      </c>
      <c r="J152" s="124" t="s">
        <v>672</v>
      </c>
    </row>
    <row r="153" ht="44" customHeight="1" spans="1:10">
      <c r="A153" s="103"/>
      <c r="B153" s="103"/>
      <c r="C153" s="103" t="s">
        <v>402</v>
      </c>
      <c r="D153" s="123" t="s">
        <v>413</v>
      </c>
      <c r="E153" s="124" t="s">
        <v>457</v>
      </c>
      <c r="F153" s="105" t="s">
        <v>405</v>
      </c>
      <c r="G153" s="106" t="s">
        <v>460</v>
      </c>
      <c r="H153" s="105" t="s">
        <v>417</v>
      </c>
      <c r="I153" s="105" t="s">
        <v>407</v>
      </c>
      <c r="J153" s="124" t="s">
        <v>458</v>
      </c>
    </row>
    <row r="154" ht="23" customHeight="1" spans="1:10">
      <c r="A154" s="103"/>
      <c r="B154" s="103"/>
      <c r="C154" s="103" t="s">
        <v>402</v>
      </c>
      <c r="D154" s="123" t="s">
        <v>413</v>
      </c>
      <c r="E154" s="124" t="s">
        <v>673</v>
      </c>
      <c r="F154" s="105" t="s">
        <v>447</v>
      </c>
      <c r="G154" s="106" t="s">
        <v>460</v>
      </c>
      <c r="H154" s="105" t="s">
        <v>499</v>
      </c>
      <c r="I154" s="105" t="s">
        <v>407</v>
      </c>
      <c r="J154" s="124" t="s">
        <v>674</v>
      </c>
    </row>
    <row r="155" ht="35" customHeight="1" spans="1:10">
      <c r="A155" s="103"/>
      <c r="B155" s="103"/>
      <c r="C155" s="103" t="s">
        <v>402</v>
      </c>
      <c r="D155" s="123" t="s">
        <v>445</v>
      </c>
      <c r="E155" s="124" t="s">
        <v>646</v>
      </c>
      <c r="F155" s="105" t="s">
        <v>405</v>
      </c>
      <c r="G155" s="106" t="s">
        <v>460</v>
      </c>
      <c r="H155" s="105" t="s">
        <v>417</v>
      </c>
      <c r="I155" s="105" t="s">
        <v>407</v>
      </c>
      <c r="J155" s="124" t="s">
        <v>545</v>
      </c>
    </row>
    <row r="156" ht="23" customHeight="1" spans="1:10">
      <c r="A156" s="103"/>
      <c r="B156" s="103"/>
      <c r="C156" s="103" t="s">
        <v>423</v>
      </c>
      <c r="D156" s="123" t="s">
        <v>450</v>
      </c>
      <c r="E156" s="124" t="s">
        <v>647</v>
      </c>
      <c r="F156" s="105" t="s">
        <v>405</v>
      </c>
      <c r="G156" s="106" t="s">
        <v>648</v>
      </c>
      <c r="H156" s="105"/>
      <c r="I156" s="105" t="s">
        <v>421</v>
      </c>
      <c r="J156" s="124" t="s">
        <v>649</v>
      </c>
    </row>
    <row r="157" ht="28" customHeight="1" spans="1:10">
      <c r="A157" s="103"/>
      <c r="B157" s="103"/>
      <c r="C157" s="103" t="s">
        <v>428</v>
      </c>
      <c r="D157" s="123" t="s">
        <v>429</v>
      </c>
      <c r="E157" s="124" t="s">
        <v>430</v>
      </c>
      <c r="F157" s="105" t="s">
        <v>415</v>
      </c>
      <c r="G157" s="106" t="s">
        <v>416</v>
      </c>
      <c r="H157" s="105" t="s">
        <v>417</v>
      </c>
      <c r="I157" s="105" t="s">
        <v>407</v>
      </c>
      <c r="J157" s="124" t="s">
        <v>650</v>
      </c>
    </row>
    <row r="158" ht="128" customHeight="1" spans="1:10">
      <c r="A158" s="121" t="s">
        <v>366</v>
      </c>
      <c r="B158" s="103" t="s">
        <v>675</v>
      </c>
      <c r="C158" s="103"/>
      <c r="D158" s="103"/>
      <c r="E158" s="103"/>
      <c r="F158" s="103"/>
      <c r="G158" s="103"/>
      <c r="H158" s="103"/>
      <c r="I158" s="103"/>
      <c r="J158" s="103"/>
    </row>
    <row r="159" ht="23" customHeight="1" spans="1:10">
      <c r="A159" s="103"/>
      <c r="B159" s="103"/>
      <c r="C159" s="103" t="s">
        <v>402</v>
      </c>
      <c r="D159" s="123" t="s">
        <v>403</v>
      </c>
      <c r="E159" s="124" t="s">
        <v>676</v>
      </c>
      <c r="F159" s="105" t="s">
        <v>405</v>
      </c>
      <c r="G159" s="106" t="s">
        <v>410</v>
      </c>
      <c r="H159" s="105" t="s">
        <v>492</v>
      </c>
      <c r="I159" s="105" t="s">
        <v>407</v>
      </c>
      <c r="J159" s="124" t="s">
        <v>677</v>
      </c>
    </row>
    <row r="160" ht="23" customHeight="1" spans="1:10">
      <c r="A160" s="103"/>
      <c r="B160" s="103"/>
      <c r="C160" s="103" t="s">
        <v>402</v>
      </c>
      <c r="D160" s="123" t="s">
        <v>403</v>
      </c>
      <c r="E160" s="124" t="s">
        <v>678</v>
      </c>
      <c r="F160" s="105" t="s">
        <v>405</v>
      </c>
      <c r="G160" s="106" t="s">
        <v>436</v>
      </c>
      <c r="H160" s="105" t="s">
        <v>411</v>
      </c>
      <c r="I160" s="105" t="s">
        <v>407</v>
      </c>
      <c r="J160" s="124" t="s">
        <v>679</v>
      </c>
    </row>
    <row r="161" ht="46" customHeight="1" spans="1:10">
      <c r="A161" s="103"/>
      <c r="B161" s="103"/>
      <c r="C161" s="103" t="s">
        <v>402</v>
      </c>
      <c r="D161" s="123" t="s">
        <v>413</v>
      </c>
      <c r="E161" s="124" t="s">
        <v>457</v>
      </c>
      <c r="F161" s="105" t="s">
        <v>405</v>
      </c>
      <c r="G161" s="106" t="s">
        <v>460</v>
      </c>
      <c r="H161" s="105" t="s">
        <v>417</v>
      </c>
      <c r="I161" s="105" t="s">
        <v>407</v>
      </c>
      <c r="J161" s="124" t="s">
        <v>458</v>
      </c>
    </row>
    <row r="162" ht="24" spans="1:10">
      <c r="A162" s="103"/>
      <c r="B162" s="103"/>
      <c r="C162" s="103" t="s">
        <v>402</v>
      </c>
      <c r="D162" s="123" t="s">
        <v>413</v>
      </c>
      <c r="E162" s="124" t="s">
        <v>680</v>
      </c>
      <c r="F162" s="105" t="s">
        <v>415</v>
      </c>
      <c r="G162" s="106" t="s">
        <v>681</v>
      </c>
      <c r="H162" s="105" t="s">
        <v>417</v>
      </c>
      <c r="I162" s="105" t="s">
        <v>407</v>
      </c>
      <c r="J162" s="124" t="s">
        <v>682</v>
      </c>
    </row>
    <row r="163" ht="37" customHeight="1" spans="1:10">
      <c r="A163" s="103"/>
      <c r="B163" s="103"/>
      <c r="C163" s="103" t="s">
        <v>402</v>
      </c>
      <c r="D163" s="123" t="s">
        <v>445</v>
      </c>
      <c r="E163" s="124" t="s">
        <v>544</v>
      </c>
      <c r="F163" s="105" t="s">
        <v>405</v>
      </c>
      <c r="G163" s="106" t="s">
        <v>416</v>
      </c>
      <c r="H163" s="105" t="s">
        <v>417</v>
      </c>
      <c r="I163" s="105" t="s">
        <v>407</v>
      </c>
      <c r="J163" s="124" t="s">
        <v>545</v>
      </c>
    </row>
    <row r="164" ht="22" customHeight="1" spans="1:10">
      <c r="A164" s="103"/>
      <c r="B164" s="103"/>
      <c r="C164" s="103" t="s">
        <v>423</v>
      </c>
      <c r="D164" s="123" t="s">
        <v>450</v>
      </c>
      <c r="E164" s="124" t="s">
        <v>683</v>
      </c>
      <c r="F164" s="105" t="s">
        <v>405</v>
      </c>
      <c r="G164" s="106" t="s">
        <v>684</v>
      </c>
      <c r="H164" s="105"/>
      <c r="I164" s="105" t="s">
        <v>421</v>
      </c>
      <c r="J164" s="124" t="s">
        <v>685</v>
      </c>
    </row>
    <row r="165" spans="1:10">
      <c r="A165" s="103"/>
      <c r="B165" s="103"/>
      <c r="C165" s="103" t="s">
        <v>428</v>
      </c>
      <c r="D165" s="123" t="s">
        <v>429</v>
      </c>
      <c r="E165" s="124" t="s">
        <v>430</v>
      </c>
      <c r="F165" s="105" t="s">
        <v>415</v>
      </c>
      <c r="G165" s="106" t="s">
        <v>416</v>
      </c>
      <c r="H165" s="105" t="s">
        <v>417</v>
      </c>
      <c r="I165" s="105" t="s">
        <v>407</v>
      </c>
      <c r="J165" s="124" t="s">
        <v>431</v>
      </c>
    </row>
    <row r="166" ht="132" customHeight="1" spans="1:10">
      <c r="A166" s="121" t="s">
        <v>353</v>
      </c>
      <c r="B166" s="122" t="s">
        <v>686</v>
      </c>
      <c r="C166" s="103"/>
      <c r="D166" s="103"/>
      <c r="E166" s="103"/>
      <c r="F166" s="103"/>
      <c r="G166" s="103"/>
      <c r="H166" s="103"/>
      <c r="I166" s="103"/>
      <c r="J166" s="103"/>
    </row>
    <row r="167" ht="23" customHeight="1" spans="1:10">
      <c r="A167" s="103"/>
      <c r="B167" s="103"/>
      <c r="C167" s="103" t="s">
        <v>402</v>
      </c>
      <c r="D167" s="123" t="s">
        <v>403</v>
      </c>
      <c r="E167" s="124" t="s">
        <v>687</v>
      </c>
      <c r="F167" s="105" t="s">
        <v>405</v>
      </c>
      <c r="G167" s="106" t="s">
        <v>584</v>
      </c>
      <c r="H167" s="105" t="s">
        <v>406</v>
      </c>
      <c r="I167" s="105" t="s">
        <v>407</v>
      </c>
      <c r="J167" s="124" t="s">
        <v>688</v>
      </c>
    </row>
    <row r="168" ht="23" customHeight="1" spans="1:10">
      <c r="A168" s="103"/>
      <c r="B168" s="103"/>
      <c r="C168" s="103" t="s">
        <v>402</v>
      </c>
      <c r="D168" s="123" t="s">
        <v>403</v>
      </c>
      <c r="E168" s="124" t="s">
        <v>689</v>
      </c>
      <c r="F168" s="105" t="s">
        <v>405</v>
      </c>
      <c r="G168" s="106" t="s">
        <v>584</v>
      </c>
      <c r="H168" s="105" t="s">
        <v>406</v>
      </c>
      <c r="I168" s="105" t="s">
        <v>407</v>
      </c>
      <c r="J168" s="124" t="s">
        <v>690</v>
      </c>
    </row>
    <row r="169" ht="55" customHeight="1" spans="1:10">
      <c r="A169" s="103"/>
      <c r="B169" s="103"/>
      <c r="C169" s="103" t="s">
        <v>402</v>
      </c>
      <c r="D169" s="123" t="s">
        <v>413</v>
      </c>
      <c r="E169" s="124" t="s">
        <v>414</v>
      </c>
      <c r="F169" s="105" t="s">
        <v>415</v>
      </c>
      <c r="G169" s="106" t="s">
        <v>416</v>
      </c>
      <c r="H169" s="105" t="s">
        <v>417</v>
      </c>
      <c r="I169" s="105" t="s">
        <v>407</v>
      </c>
      <c r="J169" s="126" t="s">
        <v>691</v>
      </c>
    </row>
    <row r="170" ht="33" customHeight="1" spans="1:10">
      <c r="A170" s="103"/>
      <c r="B170" s="103"/>
      <c r="C170" s="103" t="s">
        <v>402</v>
      </c>
      <c r="D170" s="123" t="s">
        <v>413</v>
      </c>
      <c r="E170" s="124" t="s">
        <v>443</v>
      </c>
      <c r="F170" s="105" t="s">
        <v>415</v>
      </c>
      <c r="G170" s="106" t="s">
        <v>416</v>
      </c>
      <c r="H170" s="105" t="s">
        <v>417</v>
      </c>
      <c r="I170" s="105" t="s">
        <v>407</v>
      </c>
      <c r="J170" s="126" t="s">
        <v>692</v>
      </c>
    </row>
    <row r="171" ht="23" customHeight="1" spans="1:10">
      <c r="A171" s="103"/>
      <c r="B171" s="103"/>
      <c r="C171" s="103" t="s">
        <v>423</v>
      </c>
      <c r="D171" s="123" t="s">
        <v>450</v>
      </c>
      <c r="E171" s="124" t="s">
        <v>693</v>
      </c>
      <c r="F171" s="105" t="s">
        <v>405</v>
      </c>
      <c r="G171" s="106" t="s">
        <v>452</v>
      </c>
      <c r="H171" s="105"/>
      <c r="I171" s="105" t="s">
        <v>421</v>
      </c>
      <c r="J171" s="124" t="s">
        <v>694</v>
      </c>
    </row>
    <row r="172" ht="36" customHeight="1" spans="1:10">
      <c r="A172" s="103"/>
      <c r="B172" s="103"/>
      <c r="C172" s="103" t="s">
        <v>428</v>
      </c>
      <c r="D172" s="123" t="s">
        <v>429</v>
      </c>
      <c r="E172" s="124" t="s">
        <v>695</v>
      </c>
      <c r="F172" s="105" t="s">
        <v>415</v>
      </c>
      <c r="G172" s="106" t="s">
        <v>416</v>
      </c>
      <c r="H172" s="105" t="s">
        <v>417</v>
      </c>
      <c r="I172" s="105" t="s">
        <v>407</v>
      </c>
      <c r="J172" s="124" t="s">
        <v>696</v>
      </c>
    </row>
    <row r="173" ht="23" customHeight="1" spans="1:10">
      <c r="A173" s="103"/>
      <c r="B173" s="103"/>
      <c r="C173" s="103" t="s">
        <v>495</v>
      </c>
      <c r="D173" s="123" t="s">
        <v>496</v>
      </c>
      <c r="E173" s="124" t="s">
        <v>697</v>
      </c>
      <c r="F173" s="105" t="s">
        <v>447</v>
      </c>
      <c r="G173" s="106" t="s">
        <v>498</v>
      </c>
      <c r="H173" s="105" t="s">
        <v>619</v>
      </c>
      <c r="I173" s="105" t="s">
        <v>407</v>
      </c>
      <c r="J173" s="124" t="s">
        <v>698</v>
      </c>
    </row>
    <row r="174" ht="323" customHeight="1" spans="1:10">
      <c r="A174" s="121" t="s">
        <v>699</v>
      </c>
      <c r="B174" s="122" t="s">
        <v>700</v>
      </c>
      <c r="C174" s="103"/>
      <c r="D174" s="103"/>
      <c r="E174" s="103"/>
      <c r="F174" s="103"/>
      <c r="G174" s="103"/>
      <c r="H174" s="103"/>
      <c r="I174" s="103"/>
      <c r="J174" s="103"/>
    </row>
    <row r="175" ht="23" customHeight="1" spans="1:10">
      <c r="A175" s="103"/>
      <c r="B175" s="103"/>
      <c r="C175" s="103" t="s">
        <v>402</v>
      </c>
      <c r="D175" s="123" t="s">
        <v>403</v>
      </c>
      <c r="E175" s="124" t="s">
        <v>701</v>
      </c>
      <c r="F175" s="105" t="s">
        <v>415</v>
      </c>
      <c r="G175" s="106" t="s">
        <v>533</v>
      </c>
      <c r="H175" s="105" t="s">
        <v>702</v>
      </c>
      <c r="I175" s="105" t="s">
        <v>407</v>
      </c>
      <c r="J175" s="124" t="s">
        <v>703</v>
      </c>
    </row>
    <row r="176" ht="23" customHeight="1" spans="1:10">
      <c r="A176" s="103"/>
      <c r="B176" s="103"/>
      <c r="C176" s="103" t="s">
        <v>402</v>
      </c>
      <c r="D176" s="123" t="s">
        <v>403</v>
      </c>
      <c r="E176" s="124" t="s">
        <v>704</v>
      </c>
      <c r="F176" s="105" t="s">
        <v>415</v>
      </c>
      <c r="G176" s="106" t="s">
        <v>705</v>
      </c>
      <c r="H176" s="105" t="s">
        <v>706</v>
      </c>
      <c r="I176" s="105" t="s">
        <v>407</v>
      </c>
      <c r="J176" s="124" t="s">
        <v>707</v>
      </c>
    </row>
    <row r="177" ht="40" customHeight="1" spans="1:10">
      <c r="A177" s="103"/>
      <c r="B177" s="103"/>
      <c r="C177" s="103" t="s">
        <v>402</v>
      </c>
      <c r="D177" s="123" t="s">
        <v>413</v>
      </c>
      <c r="E177" s="124" t="s">
        <v>708</v>
      </c>
      <c r="F177" s="105" t="s">
        <v>405</v>
      </c>
      <c r="G177" s="106" t="s">
        <v>460</v>
      </c>
      <c r="H177" s="105" t="s">
        <v>417</v>
      </c>
      <c r="I177" s="105" t="s">
        <v>407</v>
      </c>
      <c r="J177" s="124" t="s">
        <v>531</v>
      </c>
    </row>
    <row r="178" ht="31" customHeight="1" spans="1:10">
      <c r="A178" s="103"/>
      <c r="B178" s="103"/>
      <c r="C178" s="103" t="s">
        <v>402</v>
      </c>
      <c r="D178" s="123" t="s">
        <v>413</v>
      </c>
      <c r="E178" s="124" t="s">
        <v>709</v>
      </c>
      <c r="F178" s="105" t="s">
        <v>405</v>
      </c>
      <c r="G178" s="106" t="s">
        <v>460</v>
      </c>
      <c r="H178" s="105" t="s">
        <v>417</v>
      </c>
      <c r="I178" s="105" t="s">
        <v>407</v>
      </c>
      <c r="J178" s="124" t="s">
        <v>710</v>
      </c>
    </row>
    <row r="179" ht="43" customHeight="1" spans="1:10">
      <c r="A179" s="103"/>
      <c r="B179" s="103"/>
      <c r="C179" s="103" t="s">
        <v>402</v>
      </c>
      <c r="D179" s="123" t="s">
        <v>445</v>
      </c>
      <c r="E179" s="124" t="s">
        <v>711</v>
      </c>
      <c r="F179" s="105" t="s">
        <v>415</v>
      </c>
      <c r="G179" s="106" t="s">
        <v>416</v>
      </c>
      <c r="H179" s="105" t="s">
        <v>417</v>
      </c>
      <c r="I179" s="105" t="s">
        <v>407</v>
      </c>
      <c r="J179" s="124" t="s">
        <v>535</v>
      </c>
    </row>
    <row r="180" ht="28" customHeight="1" spans="1:10">
      <c r="A180" s="103"/>
      <c r="B180" s="103"/>
      <c r="C180" s="103" t="s">
        <v>423</v>
      </c>
      <c r="D180" s="123" t="s">
        <v>450</v>
      </c>
      <c r="E180" s="124" t="s">
        <v>468</v>
      </c>
      <c r="F180" s="105" t="s">
        <v>415</v>
      </c>
      <c r="G180" s="106" t="s">
        <v>416</v>
      </c>
      <c r="H180" s="105" t="s">
        <v>417</v>
      </c>
      <c r="I180" s="105" t="s">
        <v>407</v>
      </c>
      <c r="J180" s="124" t="s">
        <v>494</v>
      </c>
    </row>
    <row r="181" ht="40" customHeight="1" spans="1:10">
      <c r="A181" s="103"/>
      <c r="B181" s="103"/>
      <c r="C181" s="103" t="s">
        <v>428</v>
      </c>
      <c r="D181" s="123" t="s">
        <v>429</v>
      </c>
      <c r="E181" s="124" t="s">
        <v>712</v>
      </c>
      <c r="F181" s="105" t="s">
        <v>415</v>
      </c>
      <c r="G181" s="106" t="s">
        <v>416</v>
      </c>
      <c r="H181" s="105" t="s">
        <v>417</v>
      </c>
      <c r="I181" s="105" t="s">
        <v>407</v>
      </c>
      <c r="J181" s="124" t="s">
        <v>539</v>
      </c>
    </row>
    <row r="182" ht="190" customHeight="1" spans="1:10">
      <c r="A182" s="121" t="s">
        <v>372</v>
      </c>
      <c r="B182" s="103" t="s">
        <v>713</v>
      </c>
      <c r="C182" s="103"/>
      <c r="D182" s="103"/>
      <c r="E182" s="103"/>
      <c r="F182" s="103"/>
      <c r="G182" s="103"/>
      <c r="H182" s="103"/>
      <c r="I182" s="103"/>
      <c r="J182" s="103"/>
    </row>
    <row r="183" ht="22" customHeight="1" spans="1:10">
      <c r="A183" s="103"/>
      <c r="B183" s="103"/>
      <c r="C183" s="103" t="s">
        <v>402</v>
      </c>
      <c r="D183" s="123" t="s">
        <v>403</v>
      </c>
      <c r="E183" s="124" t="s">
        <v>714</v>
      </c>
      <c r="F183" s="105" t="s">
        <v>405</v>
      </c>
      <c r="G183" s="106" t="s">
        <v>214</v>
      </c>
      <c r="H183" s="105" t="s">
        <v>406</v>
      </c>
      <c r="I183" s="105" t="s">
        <v>407</v>
      </c>
      <c r="J183" s="124" t="s">
        <v>715</v>
      </c>
    </row>
    <row r="184" ht="22" customHeight="1" spans="1:10">
      <c r="A184" s="103"/>
      <c r="B184" s="103"/>
      <c r="C184" s="103" t="s">
        <v>402</v>
      </c>
      <c r="D184" s="123" t="s">
        <v>403</v>
      </c>
      <c r="E184" s="124" t="s">
        <v>716</v>
      </c>
      <c r="F184" s="105" t="s">
        <v>405</v>
      </c>
      <c r="G184" s="106" t="s">
        <v>589</v>
      </c>
      <c r="H184" s="105" t="s">
        <v>406</v>
      </c>
      <c r="I184" s="105" t="s">
        <v>407</v>
      </c>
      <c r="J184" s="124" t="s">
        <v>717</v>
      </c>
    </row>
    <row r="185" ht="22" customHeight="1" spans="1:10">
      <c r="A185" s="103"/>
      <c r="B185" s="103"/>
      <c r="C185" s="103" t="s">
        <v>402</v>
      </c>
      <c r="D185" s="123" t="s">
        <v>403</v>
      </c>
      <c r="E185" s="124" t="s">
        <v>718</v>
      </c>
      <c r="F185" s="105" t="s">
        <v>405</v>
      </c>
      <c r="G185" s="106" t="s">
        <v>215</v>
      </c>
      <c r="H185" s="105" t="s">
        <v>492</v>
      </c>
      <c r="I185" s="105" t="s">
        <v>407</v>
      </c>
      <c r="J185" s="124" t="s">
        <v>719</v>
      </c>
    </row>
    <row r="186" ht="31" customHeight="1" spans="1:10">
      <c r="A186" s="103"/>
      <c r="B186" s="103"/>
      <c r="C186" s="103" t="s">
        <v>402</v>
      </c>
      <c r="D186" s="123" t="s">
        <v>413</v>
      </c>
      <c r="E186" s="124" t="s">
        <v>720</v>
      </c>
      <c r="F186" s="105" t="s">
        <v>405</v>
      </c>
      <c r="G186" s="106" t="s">
        <v>460</v>
      </c>
      <c r="H186" s="105" t="s">
        <v>417</v>
      </c>
      <c r="I186" s="105" t="s">
        <v>407</v>
      </c>
      <c r="J186" s="124" t="s">
        <v>721</v>
      </c>
    </row>
    <row r="187" ht="31" customHeight="1" spans="1:10">
      <c r="A187" s="103"/>
      <c r="B187" s="103"/>
      <c r="C187" s="103" t="s">
        <v>402</v>
      </c>
      <c r="D187" s="123" t="s">
        <v>445</v>
      </c>
      <c r="E187" s="124" t="s">
        <v>544</v>
      </c>
      <c r="F187" s="105" t="s">
        <v>405</v>
      </c>
      <c r="G187" s="106" t="s">
        <v>460</v>
      </c>
      <c r="H187" s="105" t="s">
        <v>417</v>
      </c>
      <c r="I187" s="105" t="s">
        <v>407</v>
      </c>
      <c r="J187" s="124" t="s">
        <v>545</v>
      </c>
    </row>
    <row r="188" ht="23" customHeight="1" spans="1:10">
      <c r="A188" s="103"/>
      <c r="B188" s="103"/>
      <c r="C188" s="103" t="s">
        <v>423</v>
      </c>
      <c r="D188" s="123" t="s">
        <v>450</v>
      </c>
      <c r="E188" s="124" t="s">
        <v>722</v>
      </c>
      <c r="F188" s="105" t="s">
        <v>405</v>
      </c>
      <c r="G188" s="106" t="s">
        <v>723</v>
      </c>
      <c r="H188" s="105"/>
      <c r="I188" s="105" t="s">
        <v>421</v>
      </c>
      <c r="J188" s="124" t="s">
        <v>724</v>
      </c>
    </row>
    <row r="189" ht="31" customHeight="1" spans="1:10">
      <c r="A189" s="103"/>
      <c r="B189" s="103"/>
      <c r="C189" s="103" t="s">
        <v>428</v>
      </c>
      <c r="D189" s="123" t="s">
        <v>429</v>
      </c>
      <c r="E189" s="124" t="s">
        <v>430</v>
      </c>
      <c r="F189" s="105" t="s">
        <v>415</v>
      </c>
      <c r="G189" s="106" t="s">
        <v>416</v>
      </c>
      <c r="H189" s="105" t="s">
        <v>417</v>
      </c>
      <c r="I189" s="105" t="s">
        <v>407</v>
      </c>
      <c r="J189" s="124" t="s">
        <v>431</v>
      </c>
    </row>
    <row r="190" ht="318" customHeight="1" spans="1:10">
      <c r="A190" s="121" t="s">
        <v>355</v>
      </c>
      <c r="B190" s="122" t="s">
        <v>725</v>
      </c>
      <c r="C190" s="103"/>
      <c r="D190" s="103"/>
      <c r="E190" s="103"/>
      <c r="F190" s="103"/>
      <c r="G190" s="103"/>
      <c r="H190" s="103"/>
      <c r="I190" s="103"/>
      <c r="J190" s="103"/>
    </row>
    <row r="191" ht="23" customHeight="1" spans="1:10">
      <c r="A191" s="103"/>
      <c r="B191" s="103"/>
      <c r="C191" s="103" t="s">
        <v>402</v>
      </c>
      <c r="D191" s="123" t="s">
        <v>403</v>
      </c>
      <c r="E191" s="124" t="s">
        <v>726</v>
      </c>
      <c r="F191" s="105" t="s">
        <v>415</v>
      </c>
      <c r="G191" s="106" t="s">
        <v>212</v>
      </c>
      <c r="H191" s="105" t="s">
        <v>727</v>
      </c>
      <c r="I191" s="105" t="s">
        <v>407</v>
      </c>
      <c r="J191" s="124" t="s">
        <v>728</v>
      </c>
    </row>
    <row r="192" ht="23" customHeight="1" spans="1:10">
      <c r="A192" s="103"/>
      <c r="B192" s="103"/>
      <c r="C192" s="103" t="s">
        <v>402</v>
      </c>
      <c r="D192" s="123" t="s">
        <v>403</v>
      </c>
      <c r="E192" s="124" t="s">
        <v>729</v>
      </c>
      <c r="F192" s="105" t="s">
        <v>415</v>
      </c>
      <c r="G192" s="106" t="s">
        <v>730</v>
      </c>
      <c r="H192" s="105" t="s">
        <v>492</v>
      </c>
      <c r="I192" s="105" t="s">
        <v>407</v>
      </c>
      <c r="J192" s="124" t="s">
        <v>731</v>
      </c>
    </row>
    <row r="193" ht="23" customHeight="1" spans="1:10">
      <c r="A193" s="103"/>
      <c r="B193" s="103"/>
      <c r="C193" s="103" t="s">
        <v>402</v>
      </c>
      <c r="D193" s="123" t="s">
        <v>403</v>
      </c>
      <c r="E193" s="124" t="s">
        <v>732</v>
      </c>
      <c r="F193" s="105" t="s">
        <v>415</v>
      </c>
      <c r="G193" s="106" t="s">
        <v>733</v>
      </c>
      <c r="H193" s="105" t="s">
        <v>492</v>
      </c>
      <c r="I193" s="105" t="s">
        <v>407</v>
      </c>
      <c r="J193" s="124" t="s">
        <v>734</v>
      </c>
    </row>
    <row r="194" ht="29" customHeight="1" spans="1:10">
      <c r="A194" s="103"/>
      <c r="B194" s="103"/>
      <c r="C194" s="103" t="s">
        <v>402</v>
      </c>
      <c r="D194" s="123" t="s">
        <v>413</v>
      </c>
      <c r="E194" s="124" t="s">
        <v>735</v>
      </c>
      <c r="F194" s="105" t="s">
        <v>405</v>
      </c>
      <c r="G194" s="106" t="s">
        <v>416</v>
      </c>
      <c r="H194" s="105" t="s">
        <v>417</v>
      </c>
      <c r="I194" s="105" t="s">
        <v>407</v>
      </c>
      <c r="J194" s="124" t="s">
        <v>736</v>
      </c>
    </row>
    <row r="195" ht="27" customHeight="1" spans="1:10">
      <c r="A195" s="103"/>
      <c r="B195" s="103"/>
      <c r="C195" s="103" t="s">
        <v>423</v>
      </c>
      <c r="D195" s="123" t="s">
        <v>450</v>
      </c>
      <c r="E195" s="124" t="s">
        <v>737</v>
      </c>
      <c r="F195" s="105" t="s">
        <v>415</v>
      </c>
      <c r="G195" s="106" t="s">
        <v>416</v>
      </c>
      <c r="H195" s="105" t="s">
        <v>417</v>
      </c>
      <c r="I195" s="105" t="s">
        <v>407</v>
      </c>
      <c r="J195" s="124" t="s">
        <v>738</v>
      </c>
    </row>
    <row r="196" ht="30" customHeight="1" spans="1:10">
      <c r="A196" s="103"/>
      <c r="B196" s="103"/>
      <c r="C196" s="103" t="s">
        <v>428</v>
      </c>
      <c r="D196" s="123" t="s">
        <v>429</v>
      </c>
      <c r="E196" s="124" t="s">
        <v>695</v>
      </c>
      <c r="F196" s="105" t="s">
        <v>415</v>
      </c>
      <c r="G196" s="106" t="s">
        <v>416</v>
      </c>
      <c r="H196" s="105" t="s">
        <v>417</v>
      </c>
      <c r="I196" s="105" t="s">
        <v>407</v>
      </c>
      <c r="J196" s="124" t="s">
        <v>696</v>
      </c>
    </row>
    <row r="197" ht="36" spans="1:10">
      <c r="A197" s="103"/>
      <c r="B197" s="103"/>
      <c r="C197" s="103" t="s">
        <v>428</v>
      </c>
      <c r="D197" s="123" t="s">
        <v>429</v>
      </c>
      <c r="E197" s="124" t="s">
        <v>430</v>
      </c>
      <c r="F197" s="105" t="s">
        <v>415</v>
      </c>
      <c r="G197" s="106" t="s">
        <v>416</v>
      </c>
      <c r="H197" s="105" t="s">
        <v>417</v>
      </c>
      <c r="I197" s="105" t="s">
        <v>407</v>
      </c>
      <c r="J197" s="124" t="s">
        <v>739</v>
      </c>
    </row>
  </sheetData>
  <mergeCells count="2">
    <mergeCell ref="A3:J3"/>
    <mergeCell ref="A4:H4"/>
  </mergeCells>
  <printOptions horizontalCentered="1"/>
  <pageMargins left="0.751388888888889" right="0.751388888888889" top="1" bottom="1" header="0.5" footer="0.5"/>
  <pageSetup paperSize="9" scale="3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杨玉霞</cp:lastModifiedBy>
  <dcterms:created xsi:type="dcterms:W3CDTF">2025-01-21T18:50:00Z</dcterms:created>
  <cp:lastPrinted>2025-02-13T18:07:00Z</cp:lastPrinted>
  <dcterms:modified xsi:type="dcterms:W3CDTF">2026-03-16T11:46:16Z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2052-12.8.2.1119</vt:lpwstr>
  </property>
</Properties>
</file>