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firstSheet="7"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<sst xmlns="http://schemas.openxmlformats.org/spreadsheetml/2006/main" count="3886" uniqueCount="993">
  <si>
    <t>预算01-1表</t>
  </si>
  <si>
    <t>2026年部门财务收支预算总表</t>
  </si>
  <si>
    <t>单位名称：新平彝族傣族自治县建兴乡人民政府</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</si>
  <si>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</si>
  <si>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</si>
  <si>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</si>
  <si>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</si>
  <si>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</si>
  <si>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</si>
  <si>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</si>
  <si>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</si>
  <si>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</si>
  <si>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</si>
  <si>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</si>
  <si>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</si>
  <si>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六、城乡社区支出</t>
  </si>
  <si>
    <t>2、事业单位经营收入</t>
  </si>
  <si>
    <t>3、上级补助收入</t>
  </si>
  <si>
    <t>4、附属单位上缴收入</t>
  </si>
  <si>
    <t>九、灾害防治及应急管理支出</t>
  </si>
  <si>
    <t>5、其他收入</t>
  </si>
  <si>
    <t>十、其他支出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</si>
  <si>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</si>
  <si>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</si>
  <si>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</si>
  <si>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</si>
  <si>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</si>
  <si>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</si>
  <si>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</si>
  <si>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</si>
  <si>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</si>
  <si>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</si>
  <si>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</si>
  <si>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</si>
  <si>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</si>
  <si>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</si>
  <si>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</si>
  <si>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</si>
  <si>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</si>
  <si>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</si>
  <si>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</si>
  <si>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</si>
  <si>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</si>
  <si>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</si>
  <si>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</si>
  <si>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</si>
  <si>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</si>
  <si>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</si>
  <si>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</si>
  <si>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</si>
  <si>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</si>
  <si>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</si>
  <si>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</si>
  <si>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</si>
  <si>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</si>
  <si>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</si>
  <si>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</si>
  <si>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</si>
  <si>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</si>
  <si>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579</t>
  </si>
  <si>
    <t>建兴乡</t>
  </si>
  <si>
    <t>579001</t>
  </si>
  <si>
    <t>新平彝族傣族自治县建兴乡人民政府</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</si>
  <si>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</si>
  <si>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</si>
  <si>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</si>
  <si>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</si>
  <si>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</si>
  <si>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</si>
  <si>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</si>
  <si>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</si>
  <si>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</si>
  <si>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</si>
  <si>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</si>
  <si>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</si>
  <si>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</si>
  <si>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</si>
  <si>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</si>
  <si>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</si>
  <si>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20101</t>
  </si>
  <si>
    <t>人大事务</t>
  </si>
  <si>
    <t>2010108</t>
  </si>
  <si>
    <t>代表工作</t>
  </si>
  <si>
    <t>2010199</t>
  </si>
  <si>
    <t>其他人大事务支出</t>
  </si>
  <si>
    <t>20103</t>
  </si>
  <si>
    <t>政府办公厅（室）及相关机构事务</t>
  </si>
  <si>
    <t>2010301</t>
  </si>
  <si>
    <t>行政运行</t>
  </si>
  <si>
    <t>2010350</t>
  </si>
  <si>
    <t>事业运行</t>
  </si>
  <si>
    <t>20132</t>
  </si>
  <si>
    <t>组织事务</t>
  </si>
  <si>
    <t>2013202</t>
  </si>
  <si>
    <t>一般行政管理事务</t>
  </si>
  <si>
    <t>2013299</t>
  </si>
  <si>
    <t>其他组织事务支出</t>
  </si>
  <si>
    <t>20199</t>
  </si>
  <si>
    <t>其他一般公共服务支出</t>
  </si>
  <si>
    <t>2019999</t>
  </si>
  <si>
    <t>205</t>
  </si>
  <si>
    <t>教育支出</t>
  </si>
  <si>
    <t>20599</t>
  </si>
  <si>
    <t>其他教育支出</t>
  </si>
  <si>
    <t>207</t>
  </si>
  <si>
    <t>文化旅游体育与传媒支出</t>
  </si>
  <si>
    <t>20701</t>
  </si>
  <si>
    <t>文化和旅游</t>
  </si>
  <si>
    <t>2070109</t>
  </si>
  <si>
    <t>群众文化</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</si>
  <si>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</si>
  <si>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</si>
  <si>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</si>
  <si>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</si>
  <si>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</si>
  <si>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</si>
  <si>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</si>
  <si>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</si>
  <si>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</si>
  <si>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</si>
  <si>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</si>
  <si>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</si>
  <si>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</si>
  <si>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</si>
  <si>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20810</t>
  </si>
  <si>
    <t>社会福利</t>
  </si>
  <si>
    <t>2081006</t>
  </si>
  <si>
    <t>养老服务</t>
  </si>
  <si>
    <t>20811</t>
  </si>
  <si>
    <t>残疾人事业</t>
  </si>
  <si>
    <t>2081104</t>
  </si>
  <si>
    <t>残疾人康复</t>
  </si>
  <si>
    <t>2081199</t>
  </si>
  <si>
    <t>其他残疾人事业支出</t>
  </si>
  <si>
    <t>20821</t>
  </si>
  <si>
    <t>特困人员救助供养</t>
  </si>
  <si>
    <t>2082102</t>
  </si>
  <si>
    <t>农村特困人员救助供养支出</t>
  </si>
  <si>
    <t>20828</t>
  </si>
  <si>
    <t>退役军人管理事务</t>
  </si>
  <si>
    <t>拥军优属</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</si>
  <si>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</si>
  <si>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</si>
  <si>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</si>
  <si>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</si>
  <si>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</si>
  <si>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</si>
  <si>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</si>
  <si>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</si>
  <si>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</si>
  <si>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</si>
  <si>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</si>
  <si>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</si>
  <si>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</si>
  <si>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</si>
  <si>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21203</t>
  </si>
  <si>
    <t>城乡社区公共设施</t>
  </si>
  <si>
    <t>2120399</t>
  </si>
  <si>
    <t>其他城乡社区公共设施支出</t>
  </si>
  <si>
    <t>21208</t>
  </si>
  <si>
    <t>国有土地使用权出让收入安排的支出</t>
  </si>
  <si>
    <t>2120804</t>
  </si>
  <si>
    <t>农村基础设施建设支出</t>
  </si>
  <si>
    <t>21299</t>
  </si>
  <si>
    <t>其他城乡社区支出</t>
  </si>
  <si>
    <t>213</t>
  </si>
  <si>
    <t>农林水支出</t>
  </si>
  <si>
    <t>21301</t>
  </si>
  <si>
    <t>农业农村</t>
  </si>
  <si>
    <t>2130199</t>
  </si>
  <si>
    <t>其他农业农村支出</t>
  </si>
  <si>
    <t>21302</t>
  </si>
  <si>
    <t>林业和草原</t>
  </si>
  <si>
    <t>2130299</t>
  </si>
  <si>
    <t>其他林业和草原支出</t>
  </si>
  <si>
    <t>21303</t>
  </si>
  <si>
    <t>水利</t>
  </si>
  <si>
    <t>2130306</t>
  </si>
  <si>
    <t>水利工程运行与维护</t>
  </si>
  <si>
    <t>21307</t>
  </si>
  <si>
    <t>农村综合改革</t>
  </si>
  <si>
    <t>对村级公益事业建设的补助</t>
  </si>
  <si>
    <t>2130705</t>
  </si>
  <si>
    <t>对村民委员会和村党支部的补助</t>
  </si>
  <si>
    <t>221</t>
  </si>
  <si>
    <t>住房保障支出</t>
  </si>
  <si>
    <t>22102</t>
  </si>
  <si>
    <t>住房改革支出</t>
  </si>
  <si>
    <t>2210201</t>
  </si>
  <si>
    <t>住房公积金</t>
  </si>
  <si>
    <t>灾害防治及应急管理支出</t>
  </si>
  <si>
    <t>自然灾害防治</t>
  </si>
  <si>
    <t>自然灾害救灾及恢复重建支出</t>
  </si>
  <si>
    <t>自然灾害救灾补助</t>
  </si>
  <si>
    <t>彩票公益金安排支出</t>
  </si>
  <si>
    <t>用于社会福利彩票公益金支出</t>
  </si>
  <si>
    <t>用于体育事业的彩票公益金支出</t>
  </si>
  <si>
    <t>用于其他社会公益事业的彩票公益金支出</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</si>
  <si>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</si>
  <si>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</si>
  <si>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</si>
  <si>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</si>
  <si>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</si>
  <si>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</si>
  <si>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</si>
  <si>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</si>
  <si>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</si>
  <si>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</si>
  <si>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五、城乡社区支出</t>
  </si>
  <si>
    <t>八、灾害防治及应急管理支出</t>
  </si>
  <si>
    <t>九、其他支出</t>
  </si>
  <si>
    <t>二、年终结转结余</t>
  </si>
  <si>
    <t>收入总计</t>
  </si>
  <si>
    <t>支出总计</t>
  </si>
  <si>
    <t>预算02-2表</t>
  </si>
  <si>
    <t>2026年一般公共预算支出预算表（按功能科目分类）</t>
  </si>
  <si>
    <t>部门预算支出功能分类科目</t>
  </si>
  <si>
    <t>人员经费</t>
  </si>
  <si>
    <t>公用经费</t>
  </si>
  <si>
    <t>2082804</t>
  </si>
  <si>
    <t>2129999</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</si>
  <si>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</si>
  <si>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</si>
  <si>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</si>
  <si>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</si>
  <si>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</si>
  <si>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</si>
  <si>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</si>
  <si>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</si>
  <si>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</si>
  <si>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</si>
  <si>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</si>
  <si>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</si>
  <si>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</si>
  <si>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</si>
  <si>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</si>
  <si>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</si>
  <si>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</si>
  <si>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</si>
  <si>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</si>
  <si>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</si>
  <si>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</si>
  <si>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</si>
  <si>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</si>
  <si>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</si>
  <si>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</si>
  <si>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</si>
  <si>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530427210000000017023</t>
  </si>
  <si>
    <t>行政人员工资支出</t>
  </si>
  <si>
    <t>30101</t>
  </si>
  <si>
    <t>基本工资</t>
  </si>
  <si>
    <t>30102</t>
  </si>
  <si>
    <t>津贴补贴</t>
  </si>
  <si>
    <t>530427210000000017024</t>
  </si>
  <si>
    <t>事业人员工资支出</t>
  </si>
  <si>
    <t>30107</t>
  </si>
  <si>
    <t>绩效工资</t>
  </si>
  <si>
    <t>530427210000000017025</t>
  </si>
  <si>
    <t>社会保障缴费</t>
  </si>
  <si>
    <t>30112</t>
  </si>
  <si>
    <t>其他社会保障缴费</t>
  </si>
  <si>
    <t>30108</t>
  </si>
  <si>
    <t>机关事业单位基本养老保险缴费</t>
  </si>
  <si>
    <t>30110</t>
  </si>
  <si>
    <t>职工基本医疗保险缴费</t>
  </si>
  <si>
    <t>30111</t>
  </si>
  <si>
    <t>公务员医疗补助缴费</t>
  </si>
  <si>
    <t>530427210000000017026</t>
  </si>
  <si>
    <t>30113</t>
  </si>
  <si>
    <t>530427210000000017029</t>
  </si>
  <si>
    <t>公车购置及运维费</t>
  </si>
  <si>
    <t>30231</t>
  </si>
  <si>
    <t>公务用车运行维护费</t>
  </si>
  <si>
    <t>530427210000000017030</t>
  </si>
  <si>
    <t>行政人员公务交通补贴</t>
  </si>
  <si>
    <t>30239</t>
  </si>
  <si>
    <t>其他交通费用</t>
  </si>
  <si>
    <t>530427210000000017031</t>
  </si>
  <si>
    <t>工会经费</t>
  </si>
  <si>
    <t>30228</t>
  </si>
  <si>
    <t>530427231100001445238</t>
  </si>
  <si>
    <t>公务员基础绩效奖</t>
  </si>
  <si>
    <t>30103</t>
  </si>
  <si>
    <t>奖金</t>
  </si>
  <si>
    <t>530427231100001445268</t>
  </si>
  <si>
    <t>退休干部公用经费</t>
  </si>
  <si>
    <t>30299</t>
  </si>
  <si>
    <t>其他商品和服务支出</t>
  </si>
  <si>
    <t>530427261100004910276</t>
  </si>
  <si>
    <t>部门临聘人员经费</t>
  </si>
  <si>
    <t>30199</t>
  </si>
  <si>
    <t>其他工资福利支出</t>
  </si>
  <si>
    <t>530427261100005095859</t>
  </si>
  <si>
    <t>人均公用经费</t>
  </si>
  <si>
    <t>30201</t>
  </si>
  <si>
    <t>办公费</t>
  </si>
  <si>
    <t>30226</t>
  </si>
  <si>
    <t>劳务费</t>
  </si>
  <si>
    <t>30227</t>
  </si>
  <si>
    <t>委托业务费</t>
  </si>
  <si>
    <t>30211</t>
  </si>
  <si>
    <t>差旅费</t>
  </si>
  <si>
    <t>530427261100005118810</t>
  </si>
  <si>
    <t>奖励性绩效工资(地方)</t>
  </si>
  <si>
    <t>530427261100005138282</t>
  </si>
  <si>
    <t>社会保障经费</t>
  </si>
  <si>
    <t>530427261100005163308</t>
  </si>
  <si>
    <t>综合性应急救援特种车辆经费</t>
  </si>
  <si>
    <t>预算05-1表</t>
  </si>
  <si>
    <t>2026年部门项目支出预算表</t>
  </si>
  <si>
    <t>项目分类</t>
  </si>
  <si>
    <t>项目单位</t>
  </si>
  <si>
    <t>经济科目编码</t>
  </si>
  <si>
    <t>本年拨款</t>
  </si>
  <si>
    <t>其中：本次下达</t>
  </si>
  <si>
    <t>（收支专户）建兴乡教育捐赠专项资金</t>
  </si>
  <si>
    <t>311 专项业务类</t>
  </si>
  <si>
    <t>530427231100001621693</t>
  </si>
  <si>
    <t>2059999</t>
  </si>
  <si>
    <t>30308</t>
  </si>
  <si>
    <t>助学金</t>
  </si>
  <si>
    <t>（收支专户）建兴乡敬老院特困人员生活补助经费</t>
  </si>
  <si>
    <t>312 民生类</t>
  </si>
  <si>
    <t>530427261100005310332</t>
  </si>
  <si>
    <t>30205</t>
  </si>
  <si>
    <t>水费</t>
  </si>
  <si>
    <t>30206</t>
  </si>
  <si>
    <t>电费</t>
  </si>
  <si>
    <t>30207</t>
  </si>
  <si>
    <t>邮电费</t>
  </si>
  <si>
    <t>30305</t>
  </si>
  <si>
    <t>生活补助</t>
  </si>
  <si>
    <t>（收支专户）建兴乡烤烟维护秩序补助经费</t>
  </si>
  <si>
    <t>530427241100002472381</t>
  </si>
  <si>
    <t>（收支专户）建兴乡农贸市场“管集市”排污基础设施建设项目经费</t>
  </si>
  <si>
    <t>530427261100005117407</t>
  </si>
  <si>
    <t>31005</t>
  </si>
  <si>
    <t>基础设施建设</t>
  </si>
  <si>
    <t>（收支专户）建兴乡森林草原防灭火工作补助经费</t>
  </si>
  <si>
    <t>530427231100002486031</t>
  </si>
  <si>
    <t>30218</t>
  </si>
  <si>
    <t>专用材料费</t>
  </si>
  <si>
    <t>村（社区）、小组人员经费</t>
  </si>
  <si>
    <t>530427261100005113943</t>
  </si>
  <si>
    <t>村（社区）、小组运转经费</t>
  </si>
  <si>
    <t>530427261100005111951</t>
  </si>
  <si>
    <t>电网电费补贴经费</t>
  </si>
  <si>
    <t>530427261100005165107</t>
  </si>
  <si>
    <t>定额补助公用经费</t>
  </si>
  <si>
    <t>313 事业发展类</t>
  </si>
  <si>
    <t>530427241100002265568</t>
  </si>
  <si>
    <t>30215</t>
  </si>
  <si>
    <t>会议费</t>
  </si>
  <si>
    <t>30216</t>
  </si>
  <si>
    <t>培训费</t>
  </si>
  <si>
    <t>30217</t>
  </si>
  <si>
    <t>31002</t>
  </si>
  <si>
    <t>办公设备购置</t>
  </si>
  <si>
    <t>换届工作经费</t>
  </si>
  <si>
    <t>530427261100005163635</t>
  </si>
  <si>
    <t>30202</t>
  </si>
  <si>
    <t>印刷费</t>
  </si>
  <si>
    <t>集镇维护经费</t>
  </si>
  <si>
    <t>530427261100005086252</t>
  </si>
  <si>
    <t>30213</t>
  </si>
  <si>
    <t>维修（护）费</t>
  </si>
  <si>
    <t>建兴乡“百村示范千村整治建设”项目资金</t>
  </si>
  <si>
    <t>530427261100005368548</t>
  </si>
  <si>
    <t>建兴乡“春节·八一”双拥活动经费</t>
  </si>
  <si>
    <t>530427251100004236857</t>
  </si>
  <si>
    <t>建兴乡残疾人事业经费</t>
  </si>
  <si>
    <t>530427261100005172096</t>
  </si>
  <si>
    <t>建兴乡国家级林业有害生物中心测报点业务委托经费</t>
  </si>
  <si>
    <t>530427261100005164725</t>
  </si>
  <si>
    <t>建兴乡基层武装工作经费</t>
  </si>
  <si>
    <t>530427261100005164142</t>
  </si>
  <si>
    <t>建兴乡困难党员春节、七一慰问经费项目补助经费</t>
  </si>
  <si>
    <t>530427231100001294705</t>
  </si>
  <si>
    <t>建兴乡马鹿集镇片区易地扶贫搬迁项目（一期）公共基础设施建设工程项目资金</t>
  </si>
  <si>
    <t>530427261100005335735</t>
  </si>
  <si>
    <t>建兴乡马平线建兴段补偿经费</t>
  </si>
  <si>
    <t>530427261100005165425</t>
  </si>
  <si>
    <t>31012</t>
  </si>
  <si>
    <t>拆迁补偿</t>
  </si>
  <si>
    <t>建兴乡农村困难党员关爱行动补助经费</t>
  </si>
  <si>
    <t>530427231100001293943</t>
  </si>
  <si>
    <t>建兴乡人大业务保障工作补助经费</t>
  </si>
  <si>
    <t>530427231100001906330</t>
  </si>
  <si>
    <t>建兴乡土地流转项目经费</t>
  </si>
  <si>
    <t>530427261100005166203</t>
  </si>
  <si>
    <t>31009</t>
  </si>
  <si>
    <t>土地补偿</t>
  </si>
  <si>
    <t>建兴乡养老机构运营补助经费</t>
  </si>
  <si>
    <t>530427261100005164809</t>
  </si>
  <si>
    <t>建兴中学进校道路（市政道路）征地补偿款项目资金</t>
  </si>
  <si>
    <t>530427261100005371248</t>
  </si>
  <si>
    <t>31011</t>
  </si>
  <si>
    <t>地上附着物和青苗补偿</t>
  </si>
  <si>
    <t>其他村（社区）、小组人员经费</t>
  </si>
  <si>
    <t>530427261100005115063</t>
  </si>
  <si>
    <t>水库坝塘管理人员经费</t>
  </si>
  <si>
    <t>530427261100005087041</t>
  </si>
  <si>
    <t>文化馆（站）免费开放补助资金</t>
  </si>
  <si>
    <t>530427231100001738785</t>
  </si>
  <si>
    <t>乡镇人大代表活动（调研）经费</t>
  </si>
  <si>
    <t>530427261100005165445</t>
  </si>
  <si>
    <t>向阳山征地补偿款工作经费</t>
  </si>
  <si>
    <t>530427261100005165788</t>
  </si>
  <si>
    <t>遗属生活补助经费</t>
  </si>
  <si>
    <t>530427231100001407786</t>
  </si>
  <si>
    <t>2025年第二批省级防汛应急救灾资金－防汛减灾救灾资金</t>
  </si>
  <si>
    <t>530427251100004603131</t>
  </si>
  <si>
    <t>2025年市自然资源规划局年初预算项目资金（第三批）-突发性地质灾害应急处置工作经费（磨味村刺竹箐滑坡排危除险）</t>
  </si>
  <si>
    <t>530427251100004661177</t>
  </si>
  <si>
    <t>地质灾害防治</t>
  </si>
  <si>
    <t>2025年中央自然灾害救灾资金（第十四批）和上海援助救灾资金－洪涝灾害救灾资金</t>
  </si>
  <si>
    <t>530427251100004661604</t>
  </si>
  <si>
    <t>建兴乡磨味村上磨味小组农村公益事业财政奖补项目</t>
  </si>
  <si>
    <t>530427251100004303606</t>
  </si>
  <si>
    <t xml:space="preserve"> 基础设施建设</t>
  </si>
  <si>
    <t>建兴乡磨味村上磨味小组农村公益事业财政奖补项目（中央）</t>
  </si>
  <si>
    <t>马鹿社区云盘脚小组农村公益事业财政奖补项目资金（中央）</t>
  </si>
  <si>
    <t>530427251100004303122</t>
  </si>
  <si>
    <t>马鹿社区云盘脚小组农村公益事业财政奖补项目资金</t>
  </si>
  <si>
    <t>建兴乡社区多功能运动场建设项目补助经费</t>
  </si>
  <si>
    <t>530427231100001891308</t>
  </si>
  <si>
    <t>建兴乡帽盒村委会芭蕉箐小组老年活动场所建设项目资金</t>
  </si>
  <si>
    <t>530427241100003275940</t>
  </si>
  <si>
    <t>用于社会福利的彩票公益金支出</t>
  </si>
  <si>
    <t>2022年度市级第一批福彩公益金资金（新平县建兴乡马鹿社区居家养老服务中心新建改造日间照料中心项目）</t>
  </si>
  <si>
    <t>530427221100000973792</t>
  </si>
  <si>
    <t>房屋建筑物购建</t>
  </si>
  <si>
    <t>（彩票公益金）建兴乡建兴村麻栗树小组综合性场所项目补助经费</t>
  </si>
  <si>
    <t>530427241100003034288</t>
  </si>
  <si>
    <t>建兴乡马鹿社区兴鹿小组农村综合活动场地建设项目补助经费</t>
  </si>
  <si>
    <t>530427251100004475573</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</si>
  <si>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</si>
  <si>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</si>
  <si>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</si>
  <si>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</si>
  <si>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</si>
  <si>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</si>
  <si>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</si>
  <si>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</si>
  <si>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</si>
  <si>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</si>
  <si>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</si>
  <si>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</si>
  <si>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1、项目资金测算依据：依据《云南省民政厅&lt;云南省人民政府进一步健全特困人员救助供养制度的实施意见&gt;的通知》（云政发【二零一六年】73号）文件精神，切实加强特困人员照料护理工作，全面落实特困人员救助供养制度，保障和维护好特困人员尤其是生活不能自理特困人员的基本生活权益，真正实现特困人员基本生活有保障、日常和生病期间有人照料。
2、预算支出内容：1、特困人员生活补助250380元。该笔资金主要用于支付建兴乡敬老院2026年老人伙食费、生活用燃料和水电费、服装(被褥)费、生活必需品购买费、医疗费、老人零用钱、护理费等费用支出。2、特困人员照料护理补贴125242元。该笔资金主要用于支付建兴乡敬老院2026年工作人员照料护理补贴绩效考核费支出。
3、预期目标：通过本项目实施，对敬老院老人的吃、穿、住、医、葬、护理等基本需求费支出提供了资金保障，更好地保障了特困老人生活的具体问题，提升了养老服务水平。</t>
  </si>
  <si>
    <t>产出指标</t>
  </si>
  <si>
    <t>数量指标</t>
  </si>
  <si>
    <t>敬老院特困供养老人数量</t>
  </si>
  <si>
    <t>=</t>
  </si>
  <si>
    <t>20</t>
  </si>
  <si>
    <t>人</t>
  </si>
  <si>
    <t>定量指标</t>
  </si>
  <si>
    <t>反映敬老院特困供养老人数量</t>
  </si>
  <si>
    <t>质量指标</t>
  </si>
  <si>
    <t>保障养老机构政策运转</t>
  </si>
  <si>
    <t>保障</t>
  </si>
  <si>
    <t>定性指标</t>
  </si>
  <si>
    <t>时效指标</t>
  </si>
  <si>
    <t>持续开展工作时间</t>
  </si>
  <si>
    <t>12</t>
  </si>
  <si>
    <t>月</t>
  </si>
  <si>
    <t>反映持续开展工作时间</t>
  </si>
  <si>
    <t>效益指标</t>
  </si>
  <si>
    <t>社会效益</t>
  </si>
  <si>
    <t>敬老院养老服务水平</t>
  </si>
  <si>
    <t>提升</t>
  </si>
  <si>
    <t>反映项目预期效果</t>
  </si>
  <si>
    <t>提升特困人员生活水平</t>
  </si>
  <si>
    <t>满意度指标</t>
  </si>
  <si>
    <t>服务对象满意度</t>
  </si>
  <si>
    <t>敬老院老人满意度</t>
  </si>
  <si>
    <t>&gt;=</t>
  </si>
  <si>
    <t>90</t>
  </si>
  <si>
    <t>%</t>
  </si>
  <si>
    <t>反映敬老院老人满意度。敬老院老人满意度=调查中满意和较满意的受益对象数/调查总人数*100%</t>
  </si>
  <si>
    <t>老人家属满意度</t>
  </si>
  <si>
    <t>反映老人家属满意度</t>
  </si>
  <si>
    <t xml:space="preserve">本次申请6500元，主要用于：（一）会议培训2期，共72人，40元/人，共2880元；（二）笔记本，38本，15元/本，共570元；（三）碳素笔，5盒，10元/盒，共50元；（四）档案盒，22个，8元/个，共176元；（五）书写夹板，36个，9元/个，共324元；（六）锄头，30把，25元/把，共750元；（七）镰刀，30把，18元/把，共540元；（八）手套，42双，5元/双，共210元；（九）钢卷尺，22个，10元/个，共220元；（十）解放鞋，26双，30元/双，共780元。通过项目实施，可以进一步提升全乡林业队伍的监测和防控技术能力，助力构建专业化防控队伍。可维护森林生态系统稳定，保障林业产业安全，带动林下经济增收。同时，强化区域联防联控机制，降低治理成本，实现生态、经济与社会效益协同提升。
</t>
  </si>
  <si>
    <t>培训期数</t>
  </si>
  <si>
    <t>期</t>
  </si>
  <si>
    <t>反映培训期数</t>
  </si>
  <si>
    <t>购买档案盒</t>
  </si>
  <si>
    <t>22</t>
  </si>
  <si>
    <t>个</t>
  </si>
  <si>
    <t>反映购买档案盒数量</t>
  </si>
  <si>
    <t>购买锄头镰刀</t>
  </si>
  <si>
    <t>60</t>
  </si>
  <si>
    <t>把</t>
  </si>
  <si>
    <t>反映购买锄头镰刀数量</t>
  </si>
  <si>
    <t>培训参会人员到位率</t>
  </si>
  <si>
    <t>95</t>
  </si>
  <si>
    <t>反映培训参会人员到位率</t>
  </si>
  <si>
    <t>资金支付及时率</t>
  </si>
  <si>
    <t>100</t>
  </si>
  <si>
    <t>反映资金支付及时率</t>
  </si>
  <si>
    <t>林业队伍的监测和防控技术能力</t>
  </si>
  <si>
    <t>反映服务对象满意度</t>
  </si>
  <si>
    <t>根据《新平县乡镇集镇维护经费保障方案》，本项目申请资金预算共计41.36万元，主级财政安排29万元，自筹资金12.36万元。主要用于1、集镇垃圾清运驾驶员：每人每月金额1667元，年金额20004元。2、6名保洁员工资：每人每月金额1500元，年金额108000元。3、集镇垃圾填埋场清理费（外包）：每年45000元。4、集镇电费：每月1500元，每年18000元。5、集镇水费：每月1500元，每年18000元。6、集镇垃圾车日常费：30000元。7、集镇保洁员工资22450元。集镇维护费：152146元。
通过项目实施，保障建兴乡2026年马鹿集镇等工作有序开展，办实办好群众期盼的民生工程、民心工程，把项目“搬进”农村生活中，从根本上推动农业全面升级、农村全面进步、农民全面发展，巩固和守住脱贫攻坚成果，将进一步夯实乡村振兴的基础。让群众在一件件民生实事中看到变化、见到成效、得到实惠，幸福感和获得感不断提升，早日实现农业农村现代化。</t>
  </si>
  <si>
    <t>环卫人员人数</t>
  </si>
  <si>
    <t>反映环卫人员保障人数</t>
  </si>
  <si>
    <t>集镇垃圾车数量</t>
  </si>
  <si>
    <t>辆</t>
  </si>
  <si>
    <t>反映集镇垃圾车数量</t>
  </si>
  <si>
    <t>绿化存活率</t>
  </si>
  <si>
    <t xml:space="preserve">反映绿化存活率。
</t>
  </si>
  <si>
    <t>卫生保洁合格率</t>
  </si>
  <si>
    <t>反映集镇卫生保洁合格率</t>
  </si>
  <si>
    <t>维护按时完成率</t>
  </si>
  <si>
    <t xml:space="preserve">反映维护按时完成率。
</t>
  </si>
  <si>
    <t>集镇运行能力提高</t>
  </si>
  <si>
    <t>提高</t>
  </si>
  <si>
    <t>反映集镇运行能力提高的情况。</t>
  </si>
  <si>
    <t>受益对象满意度</t>
  </si>
  <si>
    <t>反映获补助受益对象的满意程度。</t>
  </si>
  <si>
    <t xml:space="preserve">本次申请40000元，主要用于敬老院：支付建兴乡敬老院消防设施设备维护保养6500元，增设末端排水4套2800元、事故照明灯更换4盏600元、烟感更换2个140元、烟感除尘1项480元。水费2000元一年；电费7480元一年，共计20000元。马鹿社区居家养老服务中心：发放马鹿社区居家养老服务中心管理员工资300元/月，合计3600元；开展节日活动经费8000元；水费、电费、网络电视费8400元。通过实施建兴乡养老服务机构运营维护项目，为养老服务机构服务的老年人打造一个温馨的活动场所，同时建成一个多功能的老年活动场所，以满足老年人的不同活动需求。
</t>
  </si>
  <si>
    <t>增设末端排水</t>
  </si>
  <si>
    <t>套</t>
  </si>
  <si>
    <t>反映增设末端排水数量</t>
  </si>
  <si>
    <t>事故照明灯更换</t>
  </si>
  <si>
    <t>盏</t>
  </si>
  <si>
    <t>反映事故照明灯更换4盏</t>
  </si>
  <si>
    <t>烟感更换</t>
  </si>
  <si>
    <t>反映烟感更换数量</t>
  </si>
  <si>
    <t>综合使用率</t>
  </si>
  <si>
    <t>反映居家养老机构的综合使用率</t>
  </si>
  <si>
    <t>项目实施完成时间</t>
  </si>
  <si>
    <t>&lt;=</t>
  </si>
  <si>
    <t>反映项目实施完成时间</t>
  </si>
  <si>
    <t>养老成本</t>
  </si>
  <si>
    <t>降低</t>
  </si>
  <si>
    <t>反映养老成本减低，减轻养老负担情况</t>
  </si>
  <si>
    <t>群众满意度</t>
  </si>
  <si>
    <t>反映群众满意度</t>
  </si>
  <si>
    <t>单位人员满意度</t>
  </si>
  <si>
    <t>反映单位人员满意度</t>
  </si>
  <si>
    <t>建兴乡残疾人事业经费2026年预算资金2.5万元，主要用于（一）残疾人基本服务状态和需求信息数据动态更新工作经费：2026年度预计全乡残疾人1100人，调查保障资金20000元。（二）精神病卫生综合管理经费：主送精神病人到市人民二院精神治疗，每次送精神病人需要4人，家属1人，村级1人，乡级2人，有必要时医生1人。预算每次1000元，根据精神病人的出现情况全年预送5次，合计预算5000元。进一步健全完善入户调查了解残疾人需求什么，需解决什么问题，调查残疾人的生活状况等服务机制，更好地为残疾人服务；做好残疾人实用技术培训是改善残疾人就业和生活状况，真正实现残疾人“平等、参与、共享”理想，构建建兴乡和谐社会；恢复精神病人的正常生活，减少危害社会安全问题，确保建兴乡安全稳定。</t>
  </si>
  <si>
    <t>每次送精神病人需要人数</t>
  </si>
  <si>
    <t>反映每次送精神病人需要人数</t>
  </si>
  <si>
    <t>残疾人数据动态更新人数</t>
  </si>
  <si>
    <t>1100</t>
  </si>
  <si>
    <t>反映残疾人数据动态更新人数</t>
  </si>
  <si>
    <t>预送精神病人到人民二院精神治疗</t>
  </si>
  <si>
    <t>次</t>
  </si>
  <si>
    <t>反映预送精神病人到人民二院精神治疗次数</t>
  </si>
  <si>
    <t>补助发放准确率</t>
  </si>
  <si>
    <t>反映补助发放准确率</t>
  </si>
  <si>
    <t>资金到位后支付及时率</t>
  </si>
  <si>
    <t>残疾人家庭</t>
  </si>
  <si>
    <t>改善</t>
  </si>
  <si>
    <t>残疾人家庭得到援助改善</t>
  </si>
  <si>
    <t>用以反映服务对象对该项目实施的满意程度。</t>
  </si>
  <si>
    <t>本次预算资金11002元，全部用于2026年新平县建兴编基层武装部规范化建设，具体用途为采购办公设备设施采购及维修、武装工作宣传支出。
预期效果：重新装修打造的基层武装部阵地，各类办公活动室功能完善，建成了要素齐全、设备配套、功能完善、作用明显的高标准、规范化的“两家三站”和“三室一库”。确保各项规章制度全部按规定上墙，严格内部管理，办公室物品摆放和器材室装备管理，武装部办公室、会议室、资料室内，基层武装部工作条例张贴显眼规范，办公设备齐全，规范统一的目标。</t>
  </si>
  <si>
    <t>购置打印机</t>
  </si>
  <si>
    <t>1.0</t>
  </si>
  <si>
    <t>台</t>
  </si>
  <si>
    <t>反映购置打印机数量</t>
  </si>
  <si>
    <t>购置碎纸机</t>
  </si>
  <si>
    <t>反映购置碎纸机数量</t>
  </si>
  <si>
    <t>购置资料柜</t>
  </si>
  <si>
    <t>反映购置储物架数量</t>
  </si>
  <si>
    <t>验收合格率</t>
  </si>
  <si>
    <t xml:space="preserve">反映采购产品验收合格率
</t>
  </si>
  <si>
    <t>基层治理能力</t>
  </si>
  <si>
    <t>反映基层武装治理能力的提升</t>
  </si>
  <si>
    <t xml:space="preserve">本次申请14985405.06元，主要用于。直接费用包括：1.新平县建兴乡马鹿集镇片区易地扶贫搬迁项目(一期)公共基础设施建设工程(施工合同)，金额为1197.08万元。2.新平县建兴乡马鹿集镇片区易地扶贫搬迁项目-绿化工程(施工合同)，金额为167.83万元。3.新平县建兴乡马鹿集镇片区易地扶贫搬迁项目-亮化工程(施工合同)，金额为94.69万元。合计金额为1459.602万元。
间接费用包括：1.新平县建兴乡马鹿集镇片区易地扶贫搬迁项目(一期)公共基础设施建设工程(招标代理)，金额为3.68万元。2.新平县建兴乡马鹿集镇片区易地扶贫搬迁项目(一期)-绿化工程(拦标价编制)，金额为0.79万元。3.新平县建兴乡马鹿集镇片区易地扶贫搬迁项目(一期)-绿化工程(招标代理)，金额为0.8万元，4.新平县建兴乡马鹿集镇片区易地扶贫搬迁项目(一期)-绿化工程(结算审计)，金额为1万元。5.新平县建兴乡马鹿集镇片区易地扶贫搬迁项目-亮化工程(拦标价编制)，金额为0.3万元。通过项目实施，将完善马鹿集镇易地扶贫搬迁地的公益房、停车场、水电、场地硬化与挡墙等配套设施，补齐公共服务短板、改善人居环境、保障基本生活需求，提升搬迁群众生活品质；同时降低生活成本、激活产业潜力、带动就业增收，为群众“稳得住、能发展、能致富”赋能；还能稳定人心、促进精神文明建设、巩固脱贫攻坚成果，并提升集镇功能品质、推动城乡融合与乡村振兴，为后续易地扶贫搬迁项目提供示范借鉴。
</t>
  </si>
  <si>
    <t>实施项目数量</t>
  </si>
  <si>
    <t>反映实施项目数量</t>
  </si>
  <si>
    <t>化解债务数量</t>
  </si>
  <si>
    <t>1.00</t>
  </si>
  <si>
    <t>反映化解债务数量</t>
  </si>
  <si>
    <t>项目验收合格率</t>
  </si>
  <si>
    <t>反映项目验收合格率</t>
  </si>
  <si>
    <t>项目开展时间</t>
  </si>
  <si>
    <t>反映项目开展时间</t>
  </si>
  <si>
    <t>企业资金周转改善情况</t>
  </si>
  <si>
    <t>反映企业资金周转改善情况</t>
  </si>
  <si>
    <t>马鹿集镇易地扶贫搬迁基础设施</t>
  </si>
  <si>
    <t>完善</t>
  </si>
  <si>
    <t>反映完善马鹿集镇易地扶贫搬迁基础设施</t>
  </si>
  <si>
    <t>受益人员满意度</t>
  </si>
  <si>
    <t>反映受益人员满意度</t>
  </si>
  <si>
    <t xml:space="preserve">一、本次申请1556500元，主要用于1.2026年12月31日前根据村干部绩效考核方案，按“正职”每人每月5000元、“副职”每人每月4000元、“委员”每人每月3000元标准核定村（社区）干部绩效补贴（10%），“正职”每人每月500元，“副职”每人每月400，“委员”每人每月300元。全年共计229200元；2.1月至12月发放村（居）民小组副组长79人，每人每月400元，全年共计379200元；3.1月至12月发放食品安全信息员78人，每人每月50元，全年共计46800元；4.1月至12月发放小组计生信息员78人，每人每月50元，全年共计46800元；5.1月至12月发放村（社区）委员24人，每人每月3100元，全年共计892800元；6.1月至12月发放动物检疫协检员7人，每人每月658.33元，全年共计55300元；
二、充分调动村干部积极性、主动性，为推进乡村治理体系和治理能力现代化、巩固脱贫攻坚成果、全面实施乡村振兴战略提供坚强的组织保障和干部人才支持。
</t>
  </si>
  <si>
    <t>动物检疫协检员人数</t>
  </si>
  <si>
    <t>反映动物检疫协检员人数</t>
  </si>
  <si>
    <t>村社区正职副职人数</t>
  </si>
  <si>
    <t>52</t>
  </si>
  <si>
    <t>反映村社区正职副职人数</t>
  </si>
  <si>
    <t>村（居）民小组副组长</t>
  </si>
  <si>
    <t>79</t>
  </si>
  <si>
    <t>反映村（居）民小组副组长人数</t>
  </si>
  <si>
    <t>村（社区）委员</t>
  </si>
  <si>
    <t>24</t>
  </si>
  <si>
    <t>反映村（社区）委员人数</t>
  </si>
  <si>
    <t>岗位补贴发放准确率</t>
  </si>
  <si>
    <t>反映岗位补贴发放准确率</t>
  </si>
  <si>
    <t>资金发放及时率</t>
  </si>
  <si>
    <t>反映资金发放及时率</t>
  </si>
  <si>
    <t>部门运转</t>
  </si>
  <si>
    <t>正常运转</t>
  </si>
  <si>
    <t>反映部门（单位）运转情况。</t>
  </si>
  <si>
    <t>反映部门（单位）人员对工资福利发放的满意程度。</t>
  </si>
  <si>
    <t>建兴乡临时救助补助资金</t>
  </si>
  <si>
    <t>1、本次申请40000元，主要用于对因病导致困难的群众救助12人，每人给予2000元救助金合计2.4万元；对因灾导致困难的群众救助5人，每人给予2000元救助金合计1万元；因学导致困难的群众3人，每人给予2000元救助金合计0.6万元。
2、通过项目实施，妥善解决城乡困难群众的临时生活困难，不断完善城乡社会救助体系，统筹兼顾、突出重点，建章立制、规范实施，切实提高对因临时性、突发性事件造成生活困难群众的救助能力。预计2026年享受临时救助户数为20户，临时救助标准每户不低于2000元，确保临时救助人员受益覆盖率达100%，临时救助资金社会化发放率100%，保障困难群众的基本生活；提高社会稳定性和群众满意度，每年抽取10户进行满意度调查，满意度达90%；提高群众对临时救助相关政策的知晓率，每年抽取10户进行知晓率调查，知晓率达90%。</t>
  </si>
  <si>
    <t>因病导致困难的群众救助</t>
  </si>
  <si>
    <t>反映应保尽保、应救尽救对象的人数（人次）情况。</t>
  </si>
  <si>
    <t>因灾导致困难的群众救助</t>
  </si>
  <si>
    <t>因学导致困难的群众</t>
  </si>
  <si>
    <t>救助对象认定准确率</t>
  </si>
  <si>
    <t>反映救助按标准执行的情况。
救助标准执行合规率=按照救助标准核定发放的资金额/发放资金总额*100%</t>
  </si>
  <si>
    <t>救助发放及时率</t>
  </si>
  <si>
    <t>反映发放单位及时发放救助资金的情况。</t>
  </si>
  <si>
    <t>城乡困难群众生活水平</t>
  </si>
  <si>
    <t>反映救助促进受助对象生活状况的改善情况</t>
  </si>
  <si>
    <t>临时救助人员受益覆盖率</t>
  </si>
  <si>
    <t>反映临时救助人员受益覆盖率达100%</t>
  </si>
  <si>
    <t>救助对象满意度</t>
  </si>
  <si>
    <t>反映获救助对象的满意程度。
救助对象满意度=调查中满意和较满意的获救助人员数/调查总人数*100%</t>
  </si>
  <si>
    <t xml:space="preserve">本项目申请资金100000元，主要用于1.砖检查井：工程量为7座，单价为2240.84元/座，合计为15686.68元。2.混凝土管：工程量为70m，单价为362.81元/m，合计为25396.7元。3.排水沟：工程量为70m，单价为257.98元/m，合计为18058.6元。4.箅子：工程量为20套，单价为154.11元/套，合计为3082.2元。5.钢筋混凝土井：工程量为3座，单价为3024.69元/座，合计为9074.07元。6.沟道盖板：工程量为70m，单价为152元/m，合计为10640元。7.拆除路面：工程量为:120㎡，单价为29.84元/㎡，合计为3580.8元。8.水泥混凝土路面：工程量为:77.6㎡，单价为116.4元/㎡，合计为9032.64元。9.余方弃置：工程量为:330m3，单价为16.51元/㎡，合计为5448.3元。通过项目实施，将彻底解决马鹿集镇易地扶贫搬迁片区农贸市场排污基础设施薄弱问题，实现污水分类收集、达标排放，有效减少对周边土壤和水体的污染，消除积水、异味等环境痛点，降低公共卫生安全风险；将显著优化市场购物与经营环境，提升搬迁群众生活品质和幸福感，增强市场承载能力与吸引力，助力商户稳定增收并带动周边关联产业发展；同时将构建标准化排污设施体系与长效运维机制，推动农贸市场环境卫生整治达标，规范商户排污行为，为乡村振兴战略实施筑牢基础设施支撑。
</t>
  </si>
  <si>
    <t>建设砖检查井</t>
  </si>
  <si>
    <t>座</t>
  </si>
  <si>
    <t>反映建设砖检查井数量</t>
  </si>
  <si>
    <t>拆除路面</t>
  </si>
  <si>
    <t>120</t>
  </si>
  <si>
    <t>平方米</t>
  </si>
  <si>
    <t>反映拆除路面工程量</t>
  </si>
  <si>
    <t>排水沟建设</t>
  </si>
  <si>
    <t>70</t>
  </si>
  <si>
    <t>米</t>
  </si>
  <si>
    <t>反映排水沟建设长度</t>
  </si>
  <si>
    <t>计划完工率</t>
  </si>
  <si>
    <t>反映项目计划完工率</t>
  </si>
  <si>
    <t>综合使用</t>
  </si>
  <si>
    <t>反映设施建成后的利用、使用的情况。</t>
  </si>
  <si>
    <t>受益人群满意度</t>
  </si>
  <si>
    <t>调查人群中对设施建设或设施运行的满意度。</t>
  </si>
  <si>
    <t>1、本次申请11600元，主要用于2名小一型水库管理员（11-12月）工资5400元，、1名小一型水库管理员（10月）少发工资600元、4名小二型水库管理员（11-12月）工资800元、4名小坝塘管理员（1-12月）工资2400元，2026年4名小坝塘管理员（1-12月）工资2400元，项目共计需兑付补助资金11600元
2、本项目的实施，将有效稳定水库与坝塘管理人员队伍，依法保障管理人员合法权益，推动水库、坝塘运行管理工作纳入规范化、常态化轨道。并通过明确日常管护责任主体、建立稳定经费保障机制，确保工程设施持续保持良好运行状态、充分发挥综合效益，为库与坝塘运行安全提供坚实支撑。。</t>
  </si>
  <si>
    <t>小一型水库管理员</t>
  </si>
  <si>
    <t>反映小一型水库管理员人数</t>
  </si>
  <si>
    <t>小二型水库管理员</t>
  </si>
  <si>
    <t>反映小二型水库管理员人数</t>
  </si>
  <si>
    <t>坝塘管理员</t>
  </si>
  <si>
    <t>反映坝塘管理员人数</t>
  </si>
  <si>
    <t>补贴发放准确率</t>
  </si>
  <si>
    <t>反映人员发放准确率</t>
  </si>
  <si>
    <t>发放及时率</t>
  </si>
  <si>
    <t>反映项目发放及时率</t>
  </si>
  <si>
    <t>水库坝塘运行安全</t>
  </si>
  <si>
    <t>反映水库坝塘运行安全得到保障</t>
  </si>
  <si>
    <t>水库、坝塘管理员满意度</t>
  </si>
  <si>
    <t>反映水库、坝塘管理员满意度</t>
  </si>
  <si>
    <t xml:space="preserve">本项目申请资金预算共计59721元，主要用于建兴中学进校道路（市政道路）征地补偿项目。征地补偿费59721元（其中土地补偿费38574元，青苗补偿费21147元）。建兴中学进校道路（市政道路）征地补偿项目落地后，将彻底改善建兴中学师生及周边群众的出行条件，优化乡域市政道路路网布局，补齐集镇基础设施建设短板；同时通过规范征地补偿切实保障群众合法权益，提升集镇综合服务功能与承载能力，完善教育配套及集镇基础服务体系，夯实建兴乡乡村振兴硬件基础，助力打造“哀牢水乡 革命老区”特色集镇，推动乡域人居环境、发展品质与民生福祉同步提升。
</t>
  </si>
  <si>
    <t>征地面积</t>
  </si>
  <si>
    <t>5449.5</t>
  </si>
  <si>
    <t>反映征地面积</t>
  </si>
  <si>
    <t>征地补偿涉及农户</t>
  </si>
  <si>
    <t>户</t>
  </si>
  <si>
    <t>反映征地补偿涉及农户</t>
  </si>
  <si>
    <t>获补对象准确率</t>
  </si>
  <si>
    <t>反映获补助对象认定的准确性情况。</t>
  </si>
  <si>
    <t>补助事项公示率</t>
  </si>
  <si>
    <t>反映补助事项公示率</t>
  </si>
  <si>
    <t>反映发放单位及时发放补助资金的情况。</t>
  </si>
  <si>
    <t>政策知晓率</t>
  </si>
  <si>
    <t>反映补助政策的宣传效果情况。</t>
  </si>
  <si>
    <t>本次申请2100元，主要用于1-12月电费；通过实施建兴乡电网电费项目，为养老服务机构服务的老年人打造一个温馨的活动场所，同时建成一个多功能的老年活动场所，以满足老年人的不同活动需求。</t>
  </si>
  <si>
    <t>补助敬老院机构数</t>
  </si>
  <si>
    <t>敬老院保障人员</t>
  </si>
  <si>
    <t>反映敬老院保障人员</t>
  </si>
  <si>
    <t>反映综合使用率</t>
  </si>
  <si>
    <t>基本生活需求</t>
  </si>
  <si>
    <t>基本生活需求的到保障</t>
  </si>
  <si>
    <t>现申请492195.90元，主要用于退还该公司项目资金。通过该项目的实施能够提升政府公信力和基层治理的规范化水平，最终实现把可能引发群体访、越级访的矛盾纠纷化解在基层、化解在萌芽状态，从源头上化解矛盾、维护社会稳定。</t>
  </si>
  <si>
    <t>土地整治面积</t>
  </si>
  <si>
    <t>6599.4</t>
  </si>
  <si>
    <t>亩</t>
  </si>
  <si>
    <t>反映土地整治面积</t>
  </si>
  <si>
    <t>资金兑付准确率</t>
  </si>
  <si>
    <t>反映资金兑付准确率</t>
  </si>
  <si>
    <t>项目补助时限</t>
  </si>
  <si>
    <t>政府公信力</t>
  </si>
  <si>
    <t>反映预期效果</t>
  </si>
  <si>
    <t>一、本次申请82020元，主要用于：1.机关参公死亡人员遗属6人，每人享受遗属困难生活补助标准为728元/月，小计52416元；2职工因病死亡1人，补助标准调整为967元/月，小计11604元；3.离休干部1人，享受遗属困难生活补助标准为1500元/月，小计18000元。
二、严格按照文件要求标准发放遗属困难生活补助，切实帮助遗属度过困难时期，减轻家庭的经济负担。</t>
  </si>
  <si>
    <t>死亡人员遗属（事业）</t>
  </si>
  <si>
    <t>反映遗属补助人员</t>
  </si>
  <si>
    <t>死亡人员遗属（行政）</t>
  </si>
  <si>
    <t>死亡人员遗属（离休）</t>
  </si>
  <si>
    <t>反映补贴发放准确率</t>
  </si>
  <si>
    <t>反映遗属补助发放完成时间</t>
  </si>
  <si>
    <t>遗属困难生活补助</t>
  </si>
  <si>
    <t>反映保障遗属困难家庭</t>
  </si>
  <si>
    <t>遗属补助人员满意度</t>
  </si>
  <si>
    <t>反映遗属补助人员满意度</t>
  </si>
  <si>
    <t>1、本次申请7140元，主要用于（一）药管架2套，110元/套，共计220元；（二）喇叭25个，85元/个，共计2125元；（三）防火宣传布标432米，10元/米，共计4320元；（四）云FJY119燃油费475元
2、通过项目实施，有效预防和扑救森林火灾，保障人民生命财产安全，保护森林资源和生物多样性，维护生态安全，创建“绿水青山就是金山银山”的生态环境。</t>
  </si>
  <si>
    <t>购置药管架</t>
  </si>
  <si>
    <t>架</t>
  </si>
  <si>
    <t>反映购置药管架数量</t>
  </si>
  <si>
    <t>购置喇叭</t>
  </si>
  <si>
    <t>25</t>
  </si>
  <si>
    <t>反映购置喇叭数量</t>
  </si>
  <si>
    <t>维修森林防火消防车</t>
  </si>
  <si>
    <t>反映建兴乡森林防火消防车数量</t>
  </si>
  <si>
    <t>防火宣传布标</t>
  </si>
  <si>
    <t>432</t>
  </si>
  <si>
    <t>反映购买防火宣传布标长度</t>
  </si>
  <si>
    <t>反映消防车维修验收合格率
项目验收合格率=项目验收/项目验收次数*100%</t>
  </si>
  <si>
    <t>森林火灾</t>
  </si>
  <si>
    <t>预防</t>
  </si>
  <si>
    <t>反映森林火灾得到预防</t>
  </si>
  <si>
    <t xml:space="preserve">本次申请502196.34元，主要用于：1.建兴乡“百村示范千村整治建设”——马鹿大组（1）车行道硬化：工程量为3053.31㎡，单价为86元/㎡，合计为262584.66元。（2）盖板：工程量为10.81m3，单价为900元/m3，合计为9729元。（3）支砌排水沟：工程量为30.174m3，单价为540元/m3，合计为16293.96元。（4）φ300mm涵管：工程量为18根，单价为354元/根，合计为6372元。（5）φ600mm涵管：工程量为8根，单价为926元/根，合计为7408元。（6）支砌空心砖：工程量为160.6425㎡，单价为128元/㎡，合计为20562.24元。（7）支砌挡墙：工程量为447.35m3，单价为290元/m3，合计为129731.5元。（8）毛石垫层：工程量为233.57m3，单价为130元/m3，合计为29064.10元。（9）拆除混凝土排水沟：工程量40工日，单价为100元/工日，合计为4000元。2.建兴乡“百村示范千村整治建设”——彝族小寨
1.走道、场地硬化：工程量为129.73㎡，单价为108元/㎡，合计为14010.88元。2.毛石浇筑排水沟：工程量为6.1m3，单价为400元/m3，合计为2440元。
通过项目实施，将显著改善马鹿大组、彝族小寨人居环境，通过排水沟、涵管等工程实现雨污分流、道路畅通，彻底消除“脏、乱、差”现象，打造生态宜居的村容村貌；同时夯实产业发展基础，为高原特色农业运输与灌溉提供保障，吸引返乡创业，培育乡村旅游等新业态，激发内生发展动能；在提升村民生活品质与幸福感的同时，也将激发群众共建共治共享的乡村治理活力，为周边村组提供可复制的经验，助力玉溪市“百村示范、千村整治”行动整体目标落地。  
</t>
  </si>
  <si>
    <t>车行道硬化</t>
  </si>
  <si>
    <t>3053.31</t>
  </si>
  <si>
    <t>立方米</t>
  </si>
  <si>
    <t>反映车行道硬化</t>
  </si>
  <si>
    <t>支砌挡墙</t>
  </si>
  <si>
    <t>447.35</t>
  </si>
  <si>
    <t>反映支砌挡墙工程量</t>
  </si>
  <si>
    <t>走道、场地硬化</t>
  </si>
  <si>
    <t>129.73</t>
  </si>
  <si>
    <t>反映走道、场地硬化工程量</t>
  </si>
  <si>
    <t>毛石垫层</t>
  </si>
  <si>
    <t>233.75</t>
  </si>
  <si>
    <t>反应工程量</t>
  </si>
  <si>
    <t>人居环境</t>
  </si>
  <si>
    <t>反映人居环境得到改善</t>
  </si>
  <si>
    <t>1、本次申请22400元，主要用于1.困难党员春节慰问20人，慰问标准为620元/人，共计12400元（20人X 620元）；2.“七一”拟慰问党员20人，慰问标准为500元/人，共计10000元（20人X 500元）。
2、通过走访慰问，广泛宣传党的光辉历程、优良传统和宝贵经验，特别是习近平新时代中国特色社会主义思想和党的二十大精神，深入推进“两学一做”学习教育常态化制度化，学习贯彻习近平新时代中国特色社会主义思想主题教育，引导广大党员干部自觉加强党性修养，继承和发扬党的优良传统和作风，主动深入基层、深入实际，把基层党员群众的思想统一到中央和省委、市委、县委的重大决策部署上来，为人民群众特别是困难群众办实事好事，把党的温暖和关怀送到他们的心坎上，让老党员和生活困难党员切实感受到党的关怀和组织的温暖。</t>
  </si>
  <si>
    <t>建兴乡春节慰问生活困难党员人数</t>
  </si>
  <si>
    <t>反映困难党员春节慰问人数</t>
  </si>
  <si>
    <t>七一建党节慰问人数</t>
  </si>
  <si>
    <t>反映困难党员七一建党节慰问人数</t>
  </si>
  <si>
    <t>资金到位后30天内发放春节慰问费和七一建党节慰问费</t>
  </si>
  <si>
    <t>困难党员生活状态</t>
  </si>
  <si>
    <t>困难党员生产、生活中的实际困难和生活状态的解决和改善程度。</t>
  </si>
  <si>
    <t xml:space="preserve">根据《6.新组请〔2025〕17号 关于给予分配新平县村级组织换届工作经费的请示》及《4.新平县村级组织换届工作经费资金分配表》分配建兴乡7万元，主要用于1.乡级村“两委”换届选举工作领导小组办公室办公费用38500元，其中包含采购复印纸（黑白30*180+彩色55*120）12000元；碳粉盒（彩色601*8+黑白398*9）8390元；换届展板制作等宣传材料制作费用（850*11）9350元；资料费以及换届指导手册等相关书籍征订、制作费（40*22）880元；笔（0.8*400）320元；印油（15*4）60元；印泥（46.5*7）325.5元；证件制作（2.5*150）375；订书机（16*5）80元；订书针（12*30）360元；文件袋（4*200）800元；笔记本（15*120）1800元；党员徽章（2*300）600元；其他办公费用支出3159.5元，共计38500元；2.会议费：开展动员会，预计参与36人，伙食费50元/人，小计1800元；开展阶段性小结及总结会，预计参与36人，伙食费50元/人，小计1800元；召开建兴乡党代会两天，预计参与代表及其工作人员80人，伙食补助100元/人（80*2*100,16000），住宿30人（30*2*60,3600），共计23200元；3.培训费：开展培训会两期，预计两期共参与96人，伙食费50元/人，共计4800元；4.材料印刷费：预计印刷17500张纸，0.2元/张，共计3500元。坚持党的领导，坚持正确的政治方向，坚持民主集中制，落实全面从严治党要求，严肃政治纪律和组织纪律，绘出思路清措施实的好蓝图、配出结构优功能强的好班子、选出忠诚干净担当的好干部、换出一个心齐气顺劲足的好面貌，以扎实的工作确保换届任务圆满完成。
</t>
  </si>
  <si>
    <t>村（社区）“两委”换届数</t>
  </si>
  <si>
    <t>参与村（社区）“两委”换届数情况</t>
  </si>
  <si>
    <t>开展培训会</t>
  </si>
  <si>
    <t>反映开展培训会次数</t>
  </si>
  <si>
    <t>召开建兴乡党代会天数</t>
  </si>
  <si>
    <t>天</t>
  </si>
  <si>
    <t>反映召开建兴乡党代会天数</t>
  </si>
  <si>
    <t>会议、培训参会率</t>
  </si>
  <si>
    <t>反映会议、培训参会率</t>
  </si>
  <si>
    <t>换届选举宣传效果</t>
  </si>
  <si>
    <t>换届工作宣传的覆盖面和知晓度。</t>
  </si>
  <si>
    <t>村（居）民满意度</t>
  </si>
  <si>
    <t>村（居）对换届工作整体满意度</t>
  </si>
  <si>
    <t>单位工作人员对换届工作整体满意度</t>
  </si>
  <si>
    <t xml:space="preserve">一、本次申请521000元，主要用于1、办公费199840元；2、邮电费32400元；3、律师费18000元；4、党建工作经费40000元；5、培训费80000元；6、会议费80000元；7、办公室电费3000元/月，12个月总计36000元；8、办公室水费每季度1000元，4季度共计4000元；9、接待费2000元；10、视频会议系统采购1台，共计2800元；11、采购打印纸500包，30.52元/包，总计15260元/；12、采购碎纸机1台，2800元；13、采购打印机1台，1160元；14、采购办公桌椅8套，1090元/套，总计8720元。二、1. 提高工作效率：通过现代化的技术和手段，项目实施可以提高公共服务的工作效率，减少人力成本，提高服务质量和效率。2. 改善服务质量：项目实施可以改善公共服务的质量，为公众提供更好的服务，提高公众的满意度。3. 提升社会形象：项目实施可以提升组织的社会形象，增强公众对组织的信任和认可，有利于组织的长期发展。
</t>
  </si>
  <si>
    <t>采购打印纸</t>
  </si>
  <si>
    <t>500</t>
  </si>
  <si>
    <t>包</t>
  </si>
  <si>
    <t>反映采购打印纸数量</t>
  </si>
  <si>
    <t>采购碎纸机</t>
  </si>
  <si>
    <t>反映采购碎纸机数量</t>
  </si>
  <si>
    <t>采购办公桌椅</t>
  </si>
  <si>
    <t>反映采购办公桌椅数量</t>
  </si>
  <si>
    <t>采购打印机</t>
  </si>
  <si>
    <t>反映采购打印机数量</t>
  </si>
  <si>
    <t>办公设备采购验收合格率</t>
  </si>
  <si>
    <t>反映部门（单位）人员对公用经费的满意程度。</t>
  </si>
  <si>
    <t>村(社区)、小组人员经费</t>
  </si>
  <si>
    <t xml:space="preserve">1、本次申请资金共计2406800元，主要用于1.社区正职每人每年63200元，1名社区正职共计63200元；2.社区副职每人每年50200元，3名社区副职共计150600元；3.村委会正职每人每年63200元，6名村委会正职共计379200元；4.村委会副职每人每年50200元，18名村委会副职共计903600元；5.村（居）民小组党支部书记每人每年6000元，59名村（居）民小组党支部书记共计354000元；6.村（居）民小组长每人每年6000元，79名村（居）民小组长共计474000元。7.薪级晋升：正职每人每月300元，副职每人每月250元，全年共计82200元。2、充分调动村干部积极性、主动性，为推进乡村治理体系和治理能力现代化、巩固脱贫攻坚成果、全面实施乡村振兴战略提供坚强的组织保障和干部人才支持。
</t>
  </si>
  <si>
    <t>村（社区）正职人数</t>
  </si>
  <si>
    <t>反映村（社区）正职人数</t>
  </si>
  <si>
    <t>村（社区）副职人数</t>
  </si>
  <si>
    <t>21</t>
  </si>
  <si>
    <t>反映村（社区）副职人数</t>
  </si>
  <si>
    <t>村（居）民小组党支部书记人数</t>
  </si>
  <si>
    <t>59</t>
  </si>
  <si>
    <t>反映村（居）民小组党支部书记人数。</t>
  </si>
  <si>
    <t>村（居）民小组长人数</t>
  </si>
  <si>
    <t>反映村（居）民小组长人数。</t>
  </si>
  <si>
    <t>资金用于补偿因改道占用农户建筑物102㎡，补偿金额为300元/㎡，共计补偿金额为3.06万元。此项目公平合理的补偿保障群众权益、改善群众生活品质与公共服务配套，为马平线建兴段改、扩建扫清障碍以赋能区域发展，项目完成后将改善马平线建兴段崎岖狭窄、芭蕉箐路段塌方的交通现状，完善区域路网，为乡村振兴、产业发展提供交通支撑，带动资金流动与资源优化配置。</t>
  </si>
  <si>
    <t>占用农户建筑物</t>
  </si>
  <si>
    <t>102</t>
  </si>
  <si>
    <t>反映占用农户建筑物面积</t>
  </si>
  <si>
    <t>占用建筑物户数</t>
  </si>
  <si>
    <t>反映改到占用建筑物户数</t>
  </si>
  <si>
    <t>反映获补助对象认定的准确性情况</t>
  </si>
  <si>
    <t>反映项目补助时限</t>
  </si>
  <si>
    <t xml:space="preserve">本次申请117100元，主要用于（一）老陈寨陈玉伟与玉武香鲁发国因双方争议未支付补偿费耕地面积1.35亩，小计4.185万元；（二）上营盘李秀英因外出漏补耕地面积1.27亩，小计3.937万元；（三）上马宗山李家英因属于临时用地漏补面积4亩，小计0.7312元；（四）调解工作经费1.4万元，其中简易调解0.5万元，一般调解0.9万元；（五）培训费用0.84万元；（六）办公工作经费0.6168万元。实施建兴乡向阳山征地补偿工作经费项目，能够帮助解决因争议、漏补导致的补偿款长期拖欠问题，依法足额兑付给农民和村集体，维护和保障合法权益，提升政府公信力和基层治理的规范化水平，最终实现把可能引发群体访、越级访的矛盾纠纷化解在基层、化解在萌芽状态，从源头上化解矛盾、维护社会稳定。
</t>
  </si>
  <si>
    <t>补偿耕地面积</t>
  </si>
  <si>
    <t>6.62</t>
  </si>
  <si>
    <t>反映补偿耕地面积</t>
  </si>
  <si>
    <t>耕地面积补偿户数</t>
  </si>
  <si>
    <t>反映耕地面积补偿户数</t>
  </si>
  <si>
    <t xml:space="preserve">一、本次申请3625元，主要用于1、购买雨衣14件，200元/件，共计2800元；2、购买水鞋10双，50元/双，共计500元；3、购买手电筒5个，65元/个，共计325元；二、通过项目的实施，我乡维护了良好的烤烟收购秩序，严格按照合同、计划收购烟叶，防止了发生毗邻地区及本地烟贩跨地域非法收购、交售和倒卖、走私烟叶等违法行为，防止烟叶外流，确保我乡烤烟生产收购秩序平稳运行，圆满完成我烤烟收购任务。
</t>
  </si>
  <si>
    <t>购买雨衣</t>
  </si>
  <si>
    <t>14</t>
  </si>
  <si>
    <t>件</t>
  </si>
  <si>
    <t>反映购买雨衣数量</t>
  </si>
  <si>
    <t>购买水鞋</t>
  </si>
  <si>
    <t>双</t>
  </si>
  <si>
    <t>反映购买水鞋数量</t>
  </si>
  <si>
    <t>购买手电筒</t>
  </si>
  <si>
    <t>反映购买手电筒数量</t>
  </si>
  <si>
    <t>购置物品验收合格率</t>
  </si>
  <si>
    <t>反映购置物品验收合格率
购置物品验收合格率=抽检符合标准的物品数/抽检实际物品数*100%</t>
  </si>
  <si>
    <t xml:space="preserve">反映发放单位及时发放补助资金的情况。
</t>
  </si>
  <si>
    <t>烤烟收购秩序平稳畅通</t>
  </si>
  <si>
    <t>反映烤烟收购秩序平稳畅通得到保障</t>
  </si>
  <si>
    <t>反映服务对象满意度的满意程度。
服务对象满意度=调查中满意和较满意的服务对象数/调查总人数*100%</t>
  </si>
  <si>
    <t xml:space="preserve">1、本次申请72870元。主要用于1.2026年1月31日前发放1月村。困难党员补助资金，预计补助196人，补助资金5880元（196x30）；2.2026年2月28日前发放2月农村困难党员补助资金，预计补助198人，补助资金5940元（198x30）；3.2026年3月31日前发放3月农村困难党员补助资金，预计补助199人，补助资金5970元（199x30）；4.2026年4月30日前发放4月农村困难党员补助资金，预计补助201人，补助资金6030元（201x30）；5.2026年5月31日前发放5月农村困难党员补助资金，预计补助202人，补助资金6060元（202x30）；6.2026年6月30日前发放6月农村困难党员补助资金，预计补助203人，补助资金6090元（203x30）；7.2026年7月31日前发放7月农村困难党员补助资金，预计补助203人，补助资金6090元（203x30）；8.2026年8月31日前发放8月农村困难党员补助资金，预计补助203人，补助资金6090元（203x30）；9.2026年9月30日前发放9月农村困难党员补助资金，预计补助204人，补助资金6120元（204x30）；10.2026年10月31日前发放10月农村困难党员补助资金，预计补助204人，补助资金6120元（204x30）；11.2026年11月30日前发放11月农村困难党员补助资金，预计补助207人，补助资金6210元（207x30）；12.2026年12月31日前发放12月农村困难党员补助资金，预计补助209人，补助资金6270元（209x30）。通过对农村困难党员关爱行动补助，切实帮助农村困难党员解决了生产、生活中的实际困难，生活状态得到改善，使农村困难党员感受到党的关怀，促进农村社会和谐。
</t>
  </si>
  <si>
    <t>农村困难党员人数</t>
  </si>
  <si>
    <t>196</t>
  </si>
  <si>
    <t>反映农村困难党员补助人数</t>
  </si>
  <si>
    <t>反映补助发放及时</t>
  </si>
  <si>
    <t>困难党员生活条件</t>
  </si>
  <si>
    <t>困难党员满意度</t>
  </si>
  <si>
    <t>反映困难党员满意度</t>
  </si>
  <si>
    <t xml:space="preserve">本次申请20800元，主要用于：1.组织县、乡人大代表进行履职培训两期，预计参与代表75人次，每人伙食费90元，共计6750元；材料费0.5 元/页，共计500页，材料费250元，两期培训小计7000元；
2.组织部分代表考察曲靖市中草药产业发展情况,预计参加代表35人次，每人费用 200元,小计 7000 元。
3.组织部分代表考察红塔区调研中药材种植加工及销售情况，预计参加代表34人次，每人费用 200元,小计 6800元。
按照县第十八届人大代表每人1600元核算，共计20800元。此项目旨在提升13名县人大代表履职能力，提升人大代表在政府工作中的建言献策能力、体现为民服务宗旨、联系群众纽带和监督执法作用，为建兴乡发展贡献人大力量。
</t>
  </si>
  <si>
    <t>组织人大代表视察产业发展人数</t>
  </si>
  <si>
    <t>34</t>
  </si>
  <si>
    <t>反映组织县、乡人大代表视察产业发展人数</t>
  </si>
  <si>
    <t>组织人大代表进行履职培训期数</t>
  </si>
  <si>
    <t>反映组织县、乡人大代表进行履职培训期数</t>
  </si>
  <si>
    <t>考察中草药种植加工及销售情况</t>
  </si>
  <si>
    <t>35</t>
  </si>
  <si>
    <t>反映组织部分代表考察中草药种植加工及销售情况人数</t>
  </si>
  <si>
    <t>视察活动人员到位率</t>
  </si>
  <si>
    <t>98</t>
  </si>
  <si>
    <t>反映视察活动人员到位率。
视察活动人员到位率率=视察活动人员数/视察活动人员到位数*100%</t>
  </si>
  <si>
    <t>项目实施时间</t>
  </si>
  <si>
    <t xml:space="preserve">反映项目实施时间。
</t>
  </si>
  <si>
    <t>人大代表代表履职能力</t>
  </si>
  <si>
    <t>反映人大代表代表履职能力</t>
  </si>
  <si>
    <t>县、乡人大代表人员满意度</t>
  </si>
  <si>
    <t xml:space="preserve">反映县、乡人大代表人员满意度。
县、乡人大代表人员满意度=调查中满意和较满意的对象数/调查总人数*100%
</t>
  </si>
  <si>
    <t>一、本次申请144800元，主要用于：（一）建兴乡2026年人大代表活动（调研）经费：
1.召开建兴乡人民代表大会两天，预计参与代表及其工作人员100人，伙食补助90元/人，住宿70人，60元/人，会议材料72元/人，小计33600元；
2.开展人大代表履职能力提升培训第一期，预计参与代表60人次，伙食补助90元/人，住宿30人，60元/人，小计7200元；
3.开展人大代表履职能力提升培训第二期，预计参与代表60人次，伙食补助90元/人，住宿30人，60元/人，小计7200元；
4.组织部分代表调研学习江川区产业发展情况，预计参加代表20人次，每人费用200元（食100元、住宿100元），租车费用2000元，小计6000元；
5.组织部分代表专题调研文山州产业发展情况，预计参加代表20人次，每人费用200元（食100元、住宿100元），租车费用2000元，小计6000元。
（二）建兴乡2026年人大代表务工补贴：
1.召开建兴乡人民代表大会活动4天，预计参与无固定收入代表20人，100元/人，小计8000元；
2.组织部分代表视察调研活动2天，预计参与无固定收入代表24余人次，100元/人，小计4800元。
（三）建兴乡2026年人大代表通讯、交通补贴：
1.2026年6月发放上半年乡人大代表通讯、交通补贴，预计发放代表60人，一次性发放6个月，一个月100元/人，小计36000元；
2.2026年12月发放下半年乡人大代表通讯、交通补贴，预计发放代表60人，一次性发放6个月，一个月100元/人，小计36000元。
二、严格按照程序召开乡人民代表大会，组织60名人大代表开展履职能力提升培训两期，组织20名人大代表分别赴大理州和普洱县专题视察调研产业发展状况，立足建兴发展实际，不断提升代表履职能力，调研视察不同地区的特色旅游、中药材种植及加工等产业发展，丰富知识，拓宽人大代表眼界，为建兴发展出谋划策，切实提升代表履职能力。</t>
  </si>
  <si>
    <t>人大代表会议培训人数</t>
  </si>
  <si>
    <t>反映人大代表人数</t>
  </si>
  <si>
    <t>人大代表履职能力提升培训期数</t>
  </si>
  <si>
    <t>反映人大代表开展履职能力提升培训期数</t>
  </si>
  <si>
    <t>产业视察调研次数</t>
  </si>
  <si>
    <t>反映产业视察调研次数</t>
  </si>
  <si>
    <t>会议培训参会人员到位率</t>
  </si>
  <si>
    <t>反映会议培训参会人员到位率</t>
  </si>
  <si>
    <t>人大代表履职能力</t>
  </si>
  <si>
    <t>反映人大代表履职能力</t>
  </si>
  <si>
    <t>人大代表人员满意度</t>
  </si>
  <si>
    <t>反映人大代表人员满意度</t>
  </si>
  <si>
    <t>根据分配表分配9000元，主要用于乡级“春节”座谈会预计人数20人、一天每人50元，共1000元。“八一”座谈会预计人数20人、一天每人50元，共1000元。合计2000元。各村（社区）“春节、八一”座谈会经费各500元，合计1000元*7个=7000元。合计9000元。让退役军人们感受到党和政府的关怀与温暖，切实增强了他们的幸福感和安全感，更密切了军民关系，营造了拥军爱国的浓厚氛围。为巩固国防、维护社会稳定、发展经济奠定坚实基础，帮助他们解决生活困难，使其积极为当地经济社会发展做出应有的贡献，真正让军人成为全社会尊崇的职业，使退役军人及其他优抚对象幸福感、获得感、荣誉感进一步增强。</t>
  </si>
  <si>
    <t>乡级双拥座谈次数</t>
  </si>
  <si>
    <t>乡级双拥座谈次数）。</t>
  </si>
  <si>
    <t>补助村社区数量</t>
  </si>
  <si>
    <t>反映补助村社区数量</t>
  </si>
  <si>
    <t>村级双拥座谈次数</t>
  </si>
  <si>
    <t>反映村级双拥座谈次数</t>
  </si>
  <si>
    <t>兑现准确率</t>
  </si>
  <si>
    <t>反映补助发放的准确率。</t>
  </si>
  <si>
    <t>反映项目资金发放及时率。</t>
  </si>
  <si>
    <t>退役军人管理部门正常运转。</t>
  </si>
  <si>
    <t>受助人员满意度</t>
  </si>
  <si>
    <t>反映受助人员的满意度情况。</t>
  </si>
  <si>
    <t xml:space="preserve">1.本次申请135473元，主要用于：
1.通过高考被985、211重点高校录取的、户口在建兴乡的优秀学生进行一次性资助，标准：2500/人；被普通高校(本科及以上)录取的户口在建兴乡的优秀学生进行一次性资助，标准：2000元/人；每年评选20人，共计40000元；2.对优秀初中生进行一次性奖励，标准：1000元/人，每年评选20人，共计20000元；3.家庭困难学生助困金标准：1000元/人/学期，每年评选25人，共计50000元；4.预留考核奖励及其他教育事业资金25473元。一方面可以激励学生增强学习的主动性，另一方面可以缓解一部分困难学生的部分负担，同时可以在本乡营造重视教育、支持教育、共同发展教育的良好氛围。
</t>
  </si>
  <si>
    <t>优秀学生人数</t>
  </si>
  <si>
    <t>反映优秀学生人数</t>
  </si>
  <si>
    <t>优秀初中生进行一次性奖励人数</t>
  </si>
  <si>
    <t>反映优秀初中生进行一次性奖励人数</t>
  </si>
  <si>
    <t>家庭困难学生助困金人数</t>
  </si>
  <si>
    <t>反映家庭困难学生助困金人数</t>
  </si>
  <si>
    <t xml:space="preserve">反映补助发放准确率
</t>
  </si>
  <si>
    <t>补助发放及时率</t>
  </si>
  <si>
    <t xml:space="preserve">反映补助发放及时率
</t>
  </si>
  <si>
    <t>家庭困难学生生活</t>
  </si>
  <si>
    <t>反映改善家庭困难学生生活</t>
  </si>
  <si>
    <t>反映获补助受益对象的满意程度。
受益对象满意度=调查中满意和较满意的受益对象数/调查总人数*100%</t>
  </si>
  <si>
    <t xml:space="preserve">本次申请50000元，主要用于：开展“我们的节日”等群众文化活动8场×1500元/场=12000元，举办文化惠民演出2场×10000元/场=20000元，举办各类培训4场×500元/场=2000元，文艺队外出参加活动的包车费1500元，文化站运转及设备维修费1000元，购买文化活动用品1500元，购买照相机12000元。合计5万元。资金来源为2026年中央及省、市、县级免费开放资金，其中中央配套资金4万元、省级配套资金0.7万元、市级配套资金0.12万元、县级配套资金0.18万元。建兴乡综合文化站免费开放项目坚持标准化、规范化和以人民为中心的发展思想，着力满足群众的不同文化需求，保障群众基本文化权益，加快提升群众文化生活品质，满足广大人民群众精神文化需求，加强公共文化体系建设，使党的政策和科普惠农等知识及时呈现在辖区广大群众面前，推进新农村精神文明建设和文化惠民工程的开展，积极助力乡村文化振兴。通过项目实施，顺利举办文化体育比赛≥2场次，举办群众文化活动≥6场次、举办各类培训≥6场次，通过采购活动用品和设备使公共文化服务能力进一步提升，群众满意度≥90%，持续打造特色节庆文化名片，夯实巩固农文旅融合发展成果，积极助力乡村文化振兴。
</t>
  </si>
  <si>
    <t>开展“群众文化活动</t>
  </si>
  <si>
    <t>场</t>
  </si>
  <si>
    <t>反映开展“我们的节日”等群众文化活动场数</t>
  </si>
  <si>
    <t>举办文化惠民活动场数</t>
  </si>
  <si>
    <t>反映举办文化惠民活动场数</t>
  </si>
  <si>
    <t>各类文化艺术培训</t>
  </si>
  <si>
    <t>反映各类文化艺术培训期数</t>
  </si>
  <si>
    <t>设备采购</t>
  </si>
  <si>
    <t>反映设备采购数量</t>
  </si>
  <si>
    <t>培训人员参会率</t>
  </si>
  <si>
    <t>反映培训参会人员参会率
培训人员参会率=培训人员实际到位人数/培训人员总人数*100%</t>
  </si>
  <si>
    <t>公共文化体系建设</t>
  </si>
  <si>
    <t>加强</t>
  </si>
  <si>
    <t>反映加强公共文化体系建设</t>
  </si>
  <si>
    <t>广大人民群众基本文化权益</t>
  </si>
  <si>
    <t>反映保障广大人民群众基本文化权益</t>
  </si>
  <si>
    <t>一、本次申请309000元，主要用于：1.社区运转经费50000元；2.村委会运转经费180000元；3.小组运转经费79000元。
二、充分调动村干部积极性、主动性，为推进乡村治理体系和治理能力现代化、巩固脱贫攻坚成果、全面实施乡村振兴战略提供坚强的组织保障和干部人才支持。</t>
  </si>
  <si>
    <t>建兴乡村民委员会数量</t>
  </si>
  <si>
    <t>反映村民委员会数量</t>
  </si>
  <si>
    <t>建兴乡村民小组数量</t>
  </si>
  <si>
    <t>反映村民小组数</t>
  </si>
  <si>
    <t>建兴乡社区数量</t>
  </si>
  <si>
    <t>反映建兴乡社区数量</t>
  </si>
  <si>
    <t>工作经费补助发放准确率</t>
  </si>
  <si>
    <t>反映工作经费补助发放准确率</t>
  </si>
  <si>
    <t>工作经费补助时限</t>
  </si>
  <si>
    <t>反映工作经费补助时限</t>
  </si>
  <si>
    <t>反映部门（单位）运转情况</t>
  </si>
  <si>
    <t>反映部门（单位）人员对准转经费的满意程度。</t>
  </si>
  <si>
    <t>预算06表</t>
  </si>
  <si>
    <t>2026年部门政府性基金预算支出预算表</t>
  </si>
  <si>
    <t>政府性基金预算支出</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</si>
  <si>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</si>
  <si>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</si>
  <si>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</si>
  <si>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</si>
  <si>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</si>
  <si>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</si>
  <si>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</si>
  <si>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</si>
  <si>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</si>
  <si>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</si>
  <si>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</si>
  <si>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</si>
  <si>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公务用车维修服务</t>
  </si>
  <si>
    <t>C23120301  车辆维修和保养服务</t>
  </si>
  <si>
    <t>项</t>
  </si>
  <si>
    <t>公务用车加油服务</t>
  </si>
  <si>
    <t>C23120302  车辆加油、添加燃料服务</t>
  </si>
  <si>
    <t>公务用车保险服务</t>
  </si>
  <si>
    <t>C1804010201  机动车保险服务</t>
  </si>
  <si>
    <t>办公椅</t>
  </si>
  <si>
    <t>A05010301  办公椅</t>
  </si>
  <si>
    <t>张</t>
  </si>
  <si>
    <t>碎纸机</t>
  </si>
  <si>
    <t>A02021301  碎纸机</t>
  </si>
  <si>
    <t>复印纸采购</t>
  </si>
  <si>
    <t>A05040101  复印纸</t>
  </si>
  <si>
    <t>音响设备采购</t>
  </si>
  <si>
    <t>A02080899  其他视频会议系统设备</t>
  </si>
  <si>
    <t>票据打印机</t>
  </si>
  <si>
    <t>A02021006  票据打印机</t>
  </si>
  <si>
    <t>打印机</t>
  </si>
  <si>
    <t>A02021003  A4黑白打印机</t>
  </si>
  <si>
    <t>办公桌</t>
  </si>
  <si>
    <t>A05010201  办公桌</t>
  </si>
  <si>
    <t>消防车维修服务</t>
  </si>
  <si>
    <t>消防车加油服务</t>
  </si>
  <si>
    <t>消防车保险</t>
  </si>
  <si>
    <t>预算08表</t>
  </si>
  <si>
    <t>2026年部门政府购买服务预算表</t>
  </si>
  <si>
    <t>政府购买服务项目</t>
  </si>
  <si>
    <t>政府购买服务目录</t>
  </si>
  <si>
    <t>政府购买服务指导性目录代码</t>
  </si>
  <si>
    <t>法律顾问</t>
  </si>
  <si>
    <t>B0101 法律顾问服务</t>
  </si>
  <si>
    <t>预算09-1表</t>
  </si>
  <si>
    <t>2026年对下转移支付预算表</t>
  </si>
  <si>
    <t>单位名称（项目）</t>
  </si>
  <si>
    <t>地区</t>
  </si>
  <si>
    <t>桂山街道</t>
  </si>
  <si>
    <t>古城街道</t>
  </si>
  <si>
    <t>平甸乡</t>
  </si>
  <si>
    <t>杨武镇</t>
  </si>
  <si>
    <t>新华乡</t>
  </si>
  <si>
    <t>老厂乡</t>
  </si>
  <si>
    <t>戛洒镇</t>
  </si>
  <si>
    <t>水塘镇</t>
  </si>
  <si>
    <t>者竜乡</t>
  </si>
  <si>
    <t>漠沙镇</t>
  </si>
  <si>
    <t>平掌乡</t>
  </si>
  <si>
    <t>11</t>
  </si>
  <si>
    <t>13</t>
  </si>
  <si>
    <t>本单位无此事项</t>
  </si>
  <si>
    <t>预算09-2表</t>
  </si>
  <si>
    <t>2026年对下转移支付绩效目标表</t>
  </si>
  <si>
    <t>预算10表</t>
  </si>
  <si>
    <t>2026年新增资产配置表</t>
  </si>
  <si>
    <t>资产类别</t>
  </si>
  <si>
    <t>资产分类代码.名称</t>
  </si>
  <si>
    <t>资产名称</t>
  </si>
  <si>
    <t>财政部门批复数（元）</t>
  </si>
  <si>
    <t>单价</t>
  </si>
  <si>
    <t>金额</t>
  </si>
  <si>
    <t>预算11表</t>
  </si>
  <si>
    <t>2026年上级补助项目支出预算表</t>
  </si>
  <si>
    <t>上级补助</t>
  </si>
  <si>
    <t>专项业务类</t>
  </si>
  <si>
    <t>2082001</t>
  </si>
  <si>
    <t>临时救助支出</t>
  </si>
  <si>
    <t>30306</t>
  </si>
  <si>
    <t>救济费</t>
  </si>
  <si>
    <t>预算12表</t>
  </si>
  <si>
    <t>2026年部门项目支出中期规划预算表</t>
  </si>
  <si>
    <t>项目级次</t>
  </si>
  <si>
    <t>本级</t>
  </si>
  <si>
    <t>新平县建兴乡第二批省级防汛应急救灾资金</t>
  </si>
  <si>
    <t>建兴乡磨味村刺竹箐滑坡排危除险项目经费</t>
  </si>
  <si>
    <t>建兴乡中央自然灾害救灾资金（第十四批）和上海援助救灾资金</t>
  </si>
  <si>
    <t>建兴乡磨味村上磨味小组农村公益事业财政奖补项目资金</t>
  </si>
  <si>
    <t>建兴乡马鹿社区云盘脚小组农村公益事业财政奖补项目资金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</si>
</sst>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6">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sz val="16"/>
      <color rgb="FF000000"/>
      <name val="方正仿宋_GBK"/>
      <charset val="134"/>
    </font>
    <font>
      <sz val="11"/>
      <color theme="1"/>
      <name val="宋体"/>
      <charset val="134"/>
      <scheme val="minor"/>
    </font>
    <font>
      <b/>
      <sz val="10.5"/>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5" fillId="2" borderId="9"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4" fillId="0" borderId="0" applyNumberFormat="0" applyFill="0" applyBorder="0" applyAlignment="0" applyProtection="0">
      <alignment vertical="center"/>
    </xf>
    <xf numFmtId="0" fontId="25" fillId="3" borderId="12" applyNumberFormat="0" applyAlignment="0" applyProtection="0">
      <alignment vertical="center"/>
    </xf>
    <xf numFmtId="0" fontId="26" fillId="4" borderId="13" applyNumberFormat="0" applyAlignment="0" applyProtection="0">
      <alignment vertical="center"/>
    </xf>
    <xf numFmtId="0" fontId="27" fillId="4" borderId="12" applyNumberFormat="0" applyAlignment="0" applyProtection="0">
      <alignment vertical="center"/>
    </xf>
    <xf numFmtId="0" fontId="28" fillId="5" borderId="14" applyNumberFormat="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176" fontId="2" fillId="0" borderId="1">
      <alignment horizontal="right" vertical="center"/>
    </xf>
    <xf numFmtId="177" fontId="2" fillId="0" borderId="1">
      <alignment horizontal="right" vertical="center"/>
    </xf>
    <xf numFmtId="10" fontId="2" fillId="0" borderId="1">
      <alignment horizontal="right" vertical="center"/>
    </xf>
    <xf numFmtId="178" fontId="2" fillId="0" borderId="1">
      <alignment horizontal="right" vertical="center"/>
    </xf>
    <xf numFmtId="49" fontId="2" fillId="0" borderId="1">
      <alignment horizontal="left" vertical="center" wrapText="1"/>
    </xf>
    <xf numFmtId="178" fontId="2" fillId="0" borderId="1">
      <alignment horizontal="right" vertical="center"/>
    </xf>
    <xf numFmtId="179" fontId="2" fillId="0" borderId="1">
      <alignment horizontal="right" vertical="center"/>
    </xf>
    <xf numFmtId="180" fontId="2" fillId="0" borderId="1">
      <alignment horizontal="right" vertical="center"/>
    </xf>
  </cellStyleXfs>
  <cellXfs count="100">
    <xf numFmtId="0" fontId="0" fillId="0" borderId="0" xfId="0" applyFont="1">
      <alignment vertical="top"/>
    </xf>
    <xf numFmtId="0" fontId="0" fillId="0" borderId="0" xfId="0" applyFont="1" applyFill="1" applyAlignme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Fill="1" applyBorder="1" applyAlignment="1">
      <alignment horizontal="left" vertical="center"/>
    </xf>
    <xf numFmtId="0" fontId="5" fillId="0" borderId="1" xfId="0" applyFont="1" applyFill="1" applyBorder="1" applyAlignment="1">
      <alignment horizontal="left" vertical="center" wrapText="1"/>
    </xf>
    <xf numFmtId="178" fontId="5" fillId="0" borderId="1" xfId="0" applyNumberFormat="1" applyFont="1" applyFill="1" applyBorder="1" applyAlignment="1">
      <alignment horizontal="right" vertical="center"/>
    </xf>
    <xf numFmtId="0" fontId="2" fillId="0" borderId="2" xfId="0" applyFont="1" applyFill="1" applyBorder="1" applyAlignment="1">
      <alignment horizontal="left" vertical="top" wrapText="1"/>
    </xf>
    <xf numFmtId="178" fontId="2" fillId="0" borderId="2" xfId="54" applyNumberFormat="1" applyFont="1" applyFill="1" applyBorder="1">
      <alignment horizontal="right" vertical="center"/>
    </xf>
    <xf numFmtId="0" fontId="5" fillId="0" borderId="1" xfId="0" applyFont="1" applyFill="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178" fontId="2" fillId="0" borderId="1" xfId="54" applyNumberFormat="1" applyFont="1" applyBorder="1">
      <alignment horizontal="right" vertical="center"/>
    </xf>
    <xf numFmtId="0" fontId="2" fillId="0" borderId="1" xfId="0" applyFont="1" applyFill="1" applyBorder="1" applyAlignment="1">
      <alignment horizontal="center" vertical="center"/>
    </xf>
    <xf numFmtId="49" fontId="2" fillId="0" borderId="1" xfId="53" applyNumberFormat="1" applyFont="1" applyBorder="1">
      <alignment horizontal="left" vertical="center" wrapText="1"/>
    </xf>
    <xf numFmtId="49" fontId="2" fillId="0" borderId="0" xfId="53" applyNumberFormat="1" applyFont="1" applyBorder="1">
      <alignment horizontal="left" vertical="center" wrapText="1"/>
    </xf>
    <xf numFmtId="49" fontId="2" fillId="0" borderId="0" xfId="53"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3" applyNumberFormat="1" applyFont="1" applyBorder="1" applyAlignment="1">
      <alignment horizontal="center" vertical="center" wrapText="1"/>
    </xf>
    <xf numFmtId="49" fontId="2" fillId="0" borderId="1" xfId="53" applyNumberFormat="1" applyFont="1" applyBorder="1" applyAlignment="1">
      <alignment horizontal="center" vertical="center" wrapText="1"/>
    </xf>
    <xf numFmtId="49" fontId="8" fillId="0" borderId="0" xfId="53"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3"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6" fillId="0" borderId="4"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0" fontId="0" fillId="0" borderId="2" xfId="0" applyFont="1" applyBorder="1" applyAlignment="1">
      <alignment horizontal="center" vertical="center"/>
    </xf>
    <xf numFmtId="49" fontId="2" fillId="0" borderId="4" xfId="53" applyNumberFormat="1" applyFont="1" applyBorder="1" applyAlignment="1">
      <alignment horizontal="center" vertical="center" wrapText="1"/>
    </xf>
    <xf numFmtId="49" fontId="2" fillId="0" borderId="2" xfId="53" applyNumberFormat="1" applyFont="1" applyBorder="1" applyAlignment="1">
      <alignment horizontal="center" vertical="center" wrapText="1"/>
    </xf>
    <xf numFmtId="49" fontId="2" fillId="0" borderId="4" xfId="53" applyNumberFormat="1" applyFont="1" applyBorder="1">
      <alignment horizontal="left" vertical="center" wrapText="1"/>
    </xf>
    <xf numFmtId="49" fontId="2" fillId="0" borderId="2" xfId="53" applyNumberFormat="1" applyFont="1" applyBorder="1">
      <alignment horizontal="left" vertical="center" wrapText="1"/>
    </xf>
    <xf numFmtId="0" fontId="0" fillId="0" borderId="2" xfId="0" applyFont="1" applyBorder="1">
      <alignment vertical="top"/>
    </xf>
    <xf numFmtId="49" fontId="3" fillId="0" borderId="0" xfId="53" applyNumberFormat="1" applyFont="1" applyBorder="1" applyAlignment="1">
      <alignment horizontal="center" vertical="center" wrapText="1"/>
    </xf>
    <xf numFmtId="49" fontId="6" fillId="0" borderId="1" xfId="53"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8" fontId="2" fillId="0" borderId="1" xfId="0" applyNumberFormat="1" applyFont="1" applyFill="1" applyBorder="1" applyAlignment="1">
      <alignment horizontal="right" vertical="center" wrapText="1"/>
    </xf>
    <xf numFmtId="180" fontId="6" fillId="0" borderId="1" xfId="56" applyNumberFormat="1" applyFont="1" applyBorder="1" applyAlignment="1">
      <alignment horizontal="center" vertical="center" wrapText="1"/>
    </xf>
    <xf numFmtId="49" fontId="10" fillId="0" borderId="0" xfId="53" applyNumberFormat="1" applyFont="1" applyBorder="1" applyAlignment="1">
      <alignment horizontal="right" vertical="center" wrapText="1"/>
    </xf>
    <xf numFmtId="0" fontId="2" fillId="0" borderId="1" xfId="53" applyNumberFormat="1" applyFont="1" applyBorder="1">
      <alignment horizontal="left" vertical="center" wrapText="1"/>
    </xf>
    <xf numFmtId="178" fontId="2" fillId="0" borderId="1" xfId="53" applyNumberFormat="1" applyFont="1" applyBorder="1" applyAlignment="1">
      <alignment horizontal="right" vertical="center" wrapText="1"/>
    </xf>
    <xf numFmtId="178" fontId="2" fillId="0" borderId="1" xfId="53" applyNumberFormat="1" applyFont="1" applyBorder="1" applyAlignment="1">
      <alignment horizontal="center" vertical="center" wrapText="1"/>
    </xf>
    <xf numFmtId="49" fontId="11" fillId="0" borderId="0" xfId="53"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Fill="1" applyBorder="1" applyAlignment="1">
      <alignment horizontal="left" vertical="center" wrapText="1" indent="1"/>
    </xf>
    <xf numFmtId="0" fontId="2" fillId="0" borderId="1" xfId="0" applyFont="1" applyFill="1" applyBorder="1" applyAlignment="1">
      <alignment horizontal="left" vertical="center" wrapText="1" indent="2"/>
    </xf>
    <xf numFmtId="0" fontId="2" fillId="0" borderId="1" xfId="0" applyFont="1" applyFill="1" applyBorder="1" applyAlignment="1">
      <alignment horizontal="center" vertical="center" wrapText="1"/>
    </xf>
    <xf numFmtId="178" fontId="2" fillId="0" borderId="1" xfId="0" applyNumberFormat="1" applyFont="1" applyFill="1" applyBorder="1" applyAlignment="1">
      <alignment horizontal="right" vertical="center"/>
    </xf>
    <xf numFmtId="49" fontId="2" fillId="0" borderId="1" xfId="53" applyNumberFormat="1" applyFont="1" applyBorder="1" applyAlignment="1">
      <alignment horizontal="left" vertical="center" wrapText="1" indent="1"/>
    </xf>
    <xf numFmtId="178" fontId="2" fillId="0" borderId="1" xfId="0" applyNumberFormat="1" applyFont="1" applyFill="1" applyBorder="1" applyAlignment="1">
      <alignment horizontal="left" vertical="center" wrapText="1"/>
    </xf>
    <xf numFmtId="178" fontId="2" fillId="0" borderId="1" xfId="53" applyNumberFormat="1" applyFont="1" applyBorder="1">
      <alignment horizontal="left" vertical="center" wrapText="1"/>
    </xf>
    <xf numFmtId="49" fontId="2" fillId="0" borderId="1" xfId="53" applyNumberFormat="1" applyFont="1" applyBorder="1" applyAlignment="1">
      <alignment horizontal="left" vertical="center" wrapText="1"/>
    </xf>
    <xf numFmtId="0" fontId="11" fillId="0" borderId="0" xfId="0" applyFont="1" applyAlignment="1">
      <alignment horizontal="center" vertical="center"/>
    </xf>
    <xf numFmtId="0" fontId="7" fillId="0" borderId="0" xfId="0" applyFont="1" applyAlignment="1"/>
    <xf numFmtId="49" fontId="5" fillId="0" borderId="1" xfId="0" applyNumberFormat="1" applyFont="1" applyFill="1" applyBorder="1" applyAlignment="1">
      <alignment horizontal="left" vertical="center"/>
    </xf>
    <xf numFmtId="0" fontId="2" fillId="0" borderId="2" xfId="0" applyNumberFormat="1" applyFont="1" applyFill="1" applyBorder="1" applyAlignment="1">
      <alignment horizontal="left" vertical="top"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5" fillId="0" borderId="1" xfId="0" applyFont="1" applyFill="1" applyBorder="1" applyAlignment="1">
      <alignment horizontal="left" vertical="center" indent="1"/>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13" fillId="0" borderId="0" xfId="0" applyFont="1" applyAlignment="1">
      <alignment horizontal="center" vertical="center"/>
    </xf>
    <xf numFmtId="0" fontId="2" fillId="0" borderId="1" xfId="0" applyFont="1" applyBorder="1" applyAlignment="1">
      <alignment horizontal="left" vertical="center"/>
    </xf>
    <xf numFmtId="178" fontId="2" fillId="0" borderId="1" xfId="54">
      <alignment horizontal="right" vertical="center"/>
    </xf>
    <xf numFmtId="0" fontId="2" fillId="0" borderId="5" xfId="0" applyFont="1" applyBorder="1" applyAlignment="1">
      <alignment horizontal="left" vertical="center"/>
    </xf>
    <xf numFmtId="0" fontId="10" fillId="0" borderId="5" xfId="0" applyFont="1" applyBorder="1" applyAlignment="1">
      <alignment horizontal="center" vertical="center"/>
    </xf>
    <xf numFmtId="0" fontId="10" fillId="0" borderId="1" xfId="0" applyFont="1" applyBorder="1" applyAlignment="1">
      <alignment horizontal="center" vertical="center"/>
    </xf>
    <xf numFmtId="4" fontId="14" fillId="0" borderId="0" xfId="0" applyNumberFormat="1" applyFont="1" applyAlignment="1">
      <alignment horizontal="justify" vertical="top"/>
    </xf>
    <xf numFmtId="0" fontId="15" fillId="0" borderId="0" xfId="0" applyFont="1" applyFill="1" applyAlignment="1">
      <alignment vertical="top"/>
    </xf>
    <xf numFmtId="0" fontId="7" fillId="0" borderId="6" xfId="0" applyFont="1" applyBorder="1" applyAlignment="1">
      <alignment horizontal="center"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7" fillId="0" borderId="4" xfId="0" applyFont="1" applyBorder="1" applyAlignment="1">
      <alignment horizontal="center" vertical="center"/>
    </xf>
    <xf numFmtId="178" fontId="2" fillId="0" borderId="1" xfId="54" applyFont="1">
      <alignment horizontal="right" vertical="center"/>
    </xf>
    <xf numFmtId="0" fontId="16" fillId="0" borderId="7" xfId="0" applyFont="1" applyBorder="1" applyAlignment="1">
      <alignment horizontal="center" vertical="center" wrapText="1"/>
    </xf>
    <xf numFmtId="0" fontId="6" fillId="0" borderId="8" xfId="0" applyFont="1" applyBorder="1" applyAlignment="1">
      <alignment horizontal="center" vertical="center"/>
    </xf>
    <xf numFmtId="0" fontId="16" fillId="0" borderId="8" xfId="0" applyFont="1" applyBorder="1" applyAlignment="1">
      <alignment horizontal="center" vertical="center"/>
    </xf>
    <xf numFmtId="178" fontId="10" fillId="0" borderId="1" xfId="54" applyFont="1">
      <alignment horizontal="right" vertical="center"/>
    </xf>
    <xf numFmtId="0" fontId="10" fillId="0" borderId="5" xfId="0" applyFont="1" applyBorder="1" applyAlignment="1">
      <alignment horizontal="left" vertical="center"/>
    </xf>
    <xf numFmtId="0" fontId="10" fillId="0" borderId="1" xfId="0" applyFont="1" applyBorder="1" applyAlignment="1">
      <alignment horizontal="left" vertical="center"/>
    </xf>
    <xf numFmtId="178" fontId="2" fillId="0" borderId="1" xfId="0" applyNumberFormat="1" applyFont="1" applyBorder="1" applyAlignment="1">
      <alignment horizontal="right" vertical="center"/>
    </xf>
    <xf numFmtId="178" fontId="10" fillId="0" borderId="1"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Right="0"/>
  </sheetPr>
  <dimension ref="A1:D24"/>
  <sheetViews>
    <sheetView showZeros="0" topLeftCell="A2" workbookViewId="0">
      <selection activeCell="G9" sqref="G9"/>
    </sheetView>
  </sheetViews>
  <sheetFormatPr defaultColWidth="8.85833333333333" defaultRowHeight="15" customHeight="1" outlineLevelCol="3"/>
  <cols>
    <col min="1" max="4" width="35.7" customWidth="1"/>
  </cols>
  <sheetData>
    <row r="1" ht="18.75" customHeight="1" spans="1:4">
      <c r="A1" s="2"/>
      <c r="B1" s="2"/>
      <c r="C1" s="2"/>
      <c r="D1" s="6" t="s">
        <v>0</v>
      </c>
    </row>
    <row r="2" ht="45" customHeight="1" spans="1:4">
      <c r="A2" s="4" t="s">
        <v>1</v>
      </c>
      <c r="B2" s="4"/>
      <c r="C2" s="4"/>
      <c r="D2" s="4"/>
    </row>
    <row r="3" ht="18.75" customHeight="1" spans="1:4">
      <c r="A3" s="5" t="s">
        <v>2</v>
      </c>
      <c r="B3" s="5"/>
      <c r="C3" s="79"/>
      <c r="D3" s="6" t="s">
        <v>3</v>
      </c>
    </row>
    <row r="4" ht="22.5" customHeight="1" spans="1:4">
      <c r="A4" s="8" t="s">
        <v>4</v>
      </c>
      <c r="B4" s="8"/>
      <c r="C4" s="8" t="s">
        <v>5</v>
      </c>
      <c r="D4" s="8"/>
    </row>
    <row r="5" ht="18.75" customHeight="1" spans="1:4">
      <c r="A5" s="8" t="s">
        <v>6</v>
      </c>
      <c r="B5" s="8" t="s">
        <v>7</v>
      </c>
      <c r="C5" s="8" t="s">
        <v>8</v>
      </c>
      <c r="D5" s="8" t="s">
        <v>7</v>
      </c>
    </row>
    <row r="6" ht="18.75" customHeight="1" spans="1:4">
      <c r="A6" s="8"/>
      <c r="B6" s="8"/>
      <c r="C6" s="8"/>
      <c r="D6" s="8"/>
    </row>
    <row r="7" ht="22.5" customHeight="1" spans="1:4">
      <c r="A7" s="80" t="s">
        <v>9</v>
      </c>
      <c r="B7" s="19">
        <f>18527664.36+500000</f>
        <v>19027664.36</v>
      </c>
      <c r="C7" s="17" t="str">
        <f>"一"&amp;"、"&amp;"一般公共服务支出"</f>
        <v>一、一般公共服务支出</v>
      </c>
      <c r="D7" s="81">
        <v>10481982.9</v>
      </c>
    </row>
    <row r="8" ht="22.5" customHeight="1" spans="1:4">
      <c r="A8" s="80" t="s">
        <v>10</v>
      </c>
      <c r="B8" s="19">
        <f>14985405.06+756477.5</f>
        <v>15741882.56</v>
      </c>
      <c r="C8" s="17" t="str">
        <f>"二"&amp;"、"&amp;"教育支出"</f>
        <v>二、教育支出</v>
      </c>
      <c r="D8" s="81">
        <v>135473</v>
      </c>
    </row>
    <row r="9" ht="22.5" customHeight="1" spans="1:4">
      <c r="A9" s="80" t="s">
        <v>11</v>
      </c>
      <c r="B9" s="81"/>
      <c r="C9" s="17" t="str">
        <f>"三"&amp;"、"&amp;"文化旅游体育与传媒支出"</f>
        <v>三、文化旅游体育与传媒支出</v>
      </c>
      <c r="D9" s="81">
        <v>1800</v>
      </c>
    </row>
    <row r="10" ht="22.5" customHeight="1" spans="1:4">
      <c r="A10" s="80" t="s">
        <v>12</v>
      </c>
      <c r="B10" s="81"/>
      <c r="C10" s="17" t="str">
        <f>"四"&amp;"、"&amp;"社会保障和就业支出"</f>
        <v>四、社会保障和就业支出</v>
      </c>
      <c r="D10" s="81">
        <v>1630661</v>
      </c>
    </row>
    <row r="11" ht="22.5" customHeight="1" spans="1:4">
      <c r="A11" s="80" t="s">
        <v>13</v>
      </c>
      <c r="B11" s="81">
        <f>B16</f>
        <v>621860</v>
      </c>
      <c r="C11" s="17" t="str">
        <f>"五"&amp;"、"&amp;"卫生健康支出"</f>
        <v>五、卫生健康支出</v>
      </c>
      <c r="D11" s="81">
        <v>965197.12</v>
      </c>
    </row>
    <row r="12" ht="22.5" customHeight="1" spans="1:4">
      <c r="A12" s="80" t="s">
        <v>14</v>
      </c>
      <c r="B12" s="81"/>
      <c r="C12" s="17" t="s">
        <v>15</v>
      </c>
      <c r="D12" s="81">
        <v>15677922.4</v>
      </c>
    </row>
    <row r="13" ht="22.5" customHeight="1" spans="1:4">
      <c r="A13" s="80" t="s">
        <v>16</v>
      </c>
      <c r="B13" s="81"/>
      <c r="C13" s="17" t="str">
        <f>"七"&amp;"、"&amp;"农林水支出"</f>
        <v>七、农林水支出</v>
      </c>
      <c r="D13" s="81">
        <v>4780765</v>
      </c>
    </row>
    <row r="14" ht="22.5" customHeight="1" spans="1:4">
      <c r="A14" s="80" t="s">
        <v>17</v>
      </c>
      <c r="B14" s="81"/>
      <c r="C14" s="17" t="str">
        <f>"八"&amp;"、"&amp;"住房保障支出"</f>
        <v>八、住房保障支出</v>
      </c>
      <c r="D14" s="81">
        <v>871128</v>
      </c>
    </row>
    <row r="15" ht="22.5" customHeight="1" spans="1:4">
      <c r="A15" s="82" t="s">
        <v>18</v>
      </c>
      <c r="B15" s="81"/>
      <c r="C15" s="17" t="s">
        <v>19</v>
      </c>
      <c r="D15" s="81">
        <v>90000</v>
      </c>
    </row>
    <row r="16" ht="22.5" customHeight="1" spans="1:4">
      <c r="A16" s="82" t="s">
        <v>20</v>
      </c>
      <c r="B16" s="19">
        <v>621860</v>
      </c>
      <c r="C16" s="17" t="s">
        <v>21</v>
      </c>
      <c r="D16" s="81">
        <v>756477.5</v>
      </c>
    </row>
    <row r="17" ht="22.5" customHeight="1" spans="1:4">
      <c r="A17" s="82"/>
      <c r="B17" s="19"/>
      <c r="C17" s="17"/>
      <c r="D17" s="19"/>
    </row>
    <row r="18" ht="22.5" customHeight="1" spans="1:4">
      <c r="A18" s="83" t="s">
        <v>22</v>
      </c>
      <c r="B18" s="95">
        <f>B7+B8+B11</f>
        <v>35391406.92</v>
      </c>
      <c r="C18" s="84" t="s">
        <v>23</v>
      </c>
      <c r="D18" s="95">
        <f>SUM(D7:D17)</f>
        <v>35391406.92</v>
      </c>
    </row>
    <row r="19" ht="22.5" customHeight="1" spans="1:4">
      <c r="A19" s="96" t="s">
        <v>24</v>
      </c>
      <c r="B19" s="81"/>
      <c r="C19" s="97" t="s">
        <v>25</v>
      </c>
      <c r="D19" s="98"/>
    </row>
    <row r="20" ht="22.5" customHeight="1" spans="1:4">
      <c r="A20" s="82" t="s">
        <v>26</v>
      </c>
      <c r="B20" s="95"/>
      <c r="C20" s="82" t="s">
        <v>26</v>
      </c>
      <c r="D20" s="99"/>
    </row>
    <row r="21" ht="22.5" customHeight="1" spans="1:4">
      <c r="A21" s="82" t="s">
        <v>27</v>
      </c>
      <c r="B21" s="99"/>
      <c r="C21" s="82" t="s">
        <v>28</v>
      </c>
      <c r="D21" s="99"/>
    </row>
    <row r="22" ht="22.5" customHeight="1" spans="1:4">
      <c r="A22" s="83" t="s">
        <v>29</v>
      </c>
      <c r="B22" s="95">
        <f>B18</f>
        <v>35391406.92</v>
      </c>
      <c r="C22" s="84" t="s">
        <v>30</v>
      </c>
      <c r="D22" s="95">
        <f>D18</f>
        <v>35391406.92</v>
      </c>
    </row>
    <row r="24" customHeight="1" spans="2:2">
      <c r="B24" s="85"/>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Right="0"/>
  </sheetPr>
  <dimension ref="A1:F17"/>
  <sheetViews>
    <sheetView showZeros="0" workbookViewId="0">
      <selection activeCell="A3" sqref="A3:C3"/>
    </sheetView>
  </sheetViews>
  <sheetFormatPr defaultColWidth="8.85833333333333" defaultRowHeight="15" customHeight="1" outlineLevelCol="5"/>
  <cols>
    <col min="1" max="1" width="28.575" customWidth="1"/>
    <col min="2" max="2" width="17.1333333333333" customWidth="1"/>
    <col min="3" max="3" width="28.575" customWidth="1"/>
    <col min="4" max="6" width="21.425" customWidth="1"/>
  </cols>
  <sheetData>
    <row r="1" ht="18.75" customHeight="1" spans="1:6">
      <c r="A1" s="2"/>
      <c r="B1" s="2"/>
      <c r="C1" s="2"/>
      <c r="D1" s="2"/>
      <c r="E1" s="2"/>
      <c r="F1" s="52" t="s">
        <v>901</v>
      </c>
    </row>
    <row r="2" ht="37.5" customHeight="1" spans="1:6">
      <c r="A2" s="4" t="s">
        <v>902</v>
      </c>
      <c r="B2" s="4"/>
      <c r="C2" s="4"/>
      <c r="D2" s="4"/>
      <c r="E2" s="4"/>
      <c r="F2" s="4"/>
    </row>
    <row r="3" ht="18.75" customHeight="1" spans="1:6">
      <c r="A3" s="53" t="s">
        <v>2</v>
      </c>
      <c r="B3" s="53"/>
      <c r="C3" s="53"/>
      <c r="D3" s="54"/>
      <c r="E3" s="54"/>
      <c r="F3" s="55" t="s">
        <v>33</v>
      </c>
    </row>
    <row r="4" ht="18.75" customHeight="1" spans="1:6">
      <c r="A4" s="15" t="s">
        <v>231</v>
      </c>
      <c r="B4" s="15" t="s">
        <v>65</v>
      </c>
      <c r="C4" s="15" t="s">
        <v>66</v>
      </c>
      <c r="D4" s="56" t="s">
        <v>903</v>
      </c>
      <c r="E4" s="56"/>
      <c r="F4" s="56"/>
    </row>
    <row r="5" ht="18.75" customHeight="1" spans="1:6">
      <c r="A5" s="15" t="s">
        <v>65</v>
      </c>
      <c r="B5" s="15" t="s">
        <v>65</v>
      </c>
      <c r="C5" s="15" t="s">
        <v>66</v>
      </c>
      <c r="D5" s="56" t="s">
        <v>38</v>
      </c>
      <c r="E5" s="56" t="s">
        <v>69</v>
      </c>
      <c r="F5" s="56" t="s">
        <v>70</v>
      </c>
    </row>
    <row r="6" ht="18.75" customHeight="1" spans="1:6">
      <c r="A6" s="16" t="s">
        <v>50</v>
      </c>
      <c r="B6" s="16">
        <v>2</v>
      </c>
      <c r="C6" s="16">
        <v>3</v>
      </c>
      <c r="D6" s="16" t="s">
        <v>53</v>
      </c>
      <c r="E6" s="16" t="s">
        <v>54</v>
      </c>
      <c r="F6" s="16" t="s">
        <v>55</v>
      </c>
    </row>
    <row r="7" ht="31" customHeight="1" spans="1:6">
      <c r="A7" s="18" t="s">
        <v>60</v>
      </c>
      <c r="B7" s="18"/>
      <c r="C7" s="18"/>
      <c r="D7" s="19">
        <v>14985405.06</v>
      </c>
      <c r="E7" s="19"/>
      <c r="F7" s="19">
        <v>14985405.06</v>
      </c>
    </row>
    <row r="8" ht="30" customHeight="1" spans="1:6">
      <c r="A8" s="57" t="s">
        <v>62</v>
      </c>
      <c r="B8" s="18" t="s">
        <v>153</v>
      </c>
      <c r="C8" s="18" t="s">
        <v>154</v>
      </c>
      <c r="D8" s="19">
        <v>14985405.06</v>
      </c>
      <c r="E8" s="19"/>
      <c r="F8" s="19">
        <v>14985405.06</v>
      </c>
    </row>
    <row r="9" ht="27" customHeight="1" spans="1:6">
      <c r="A9" s="57" t="s">
        <v>62</v>
      </c>
      <c r="B9" s="57" t="s">
        <v>159</v>
      </c>
      <c r="C9" s="57" t="s">
        <v>160</v>
      </c>
      <c r="D9" s="19">
        <v>14985405.06</v>
      </c>
      <c r="E9" s="19"/>
      <c r="F9" s="19">
        <v>14985405.06</v>
      </c>
    </row>
    <row r="10" ht="20.25" customHeight="1" spans="1:6">
      <c r="A10" s="57" t="s">
        <v>62</v>
      </c>
      <c r="B10" s="58" t="s">
        <v>161</v>
      </c>
      <c r="C10" s="58" t="s">
        <v>162</v>
      </c>
      <c r="D10" s="19">
        <v>14985405.06</v>
      </c>
      <c r="E10" s="19"/>
      <c r="F10" s="19">
        <v>14985405.06</v>
      </c>
    </row>
    <row r="11" ht="20.25" customHeight="1" spans="1:6">
      <c r="A11" s="57" t="s">
        <v>62</v>
      </c>
      <c r="B11" s="18">
        <v>229</v>
      </c>
      <c r="C11" s="18" t="s">
        <v>75</v>
      </c>
      <c r="D11" s="19">
        <f>D12</f>
        <v>756477.5</v>
      </c>
      <c r="E11" s="19"/>
      <c r="F11" s="19">
        <f>F12</f>
        <v>756477.5</v>
      </c>
    </row>
    <row r="12" ht="20.25" customHeight="1" spans="1:6">
      <c r="A12" s="57" t="s">
        <v>62</v>
      </c>
      <c r="B12" s="57">
        <v>22960</v>
      </c>
      <c r="C12" s="57" t="s">
        <v>194</v>
      </c>
      <c r="D12" s="19">
        <f>D13+D14+D15</f>
        <v>756477.5</v>
      </c>
      <c r="E12" s="19"/>
      <c r="F12" s="19">
        <f>F13+F14+F15</f>
        <v>756477.5</v>
      </c>
    </row>
    <row r="13" ht="20.25" customHeight="1" spans="1:6">
      <c r="A13" s="57" t="s">
        <v>62</v>
      </c>
      <c r="B13" s="58">
        <v>2296002</v>
      </c>
      <c r="C13" s="58" t="s">
        <v>195</v>
      </c>
      <c r="D13" s="19">
        <v>456477.5</v>
      </c>
      <c r="E13" s="19"/>
      <c r="F13" s="19">
        <v>456477.5</v>
      </c>
    </row>
    <row r="14" ht="20.25" customHeight="1" spans="1:6">
      <c r="A14" s="57" t="s">
        <v>62</v>
      </c>
      <c r="B14" s="58">
        <v>2296003</v>
      </c>
      <c r="C14" s="58" t="s">
        <v>196</v>
      </c>
      <c r="D14" s="19">
        <v>200000</v>
      </c>
      <c r="E14" s="19"/>
      <c r="F14" s="19">
        <v>200000</v>
      </c>
    </row>
    <row r="15" ht="20.25" customHeight="1" spans="1:6">
      <c r="A15" s="57" t="s">
        <v>62</v>
      </c>
      <c r="B15" s="58">
        <v>2296099</v>
      </c>
      <c r="C15" s="58" t="s">
        <v>197</v>
      </c>
      <c r="D15" s="19">
        <v>100000</v>
      </c>
      <c r="E15" s="19"/>
      <c r="F15" s="19">
        <v>100000</v>
      </c>
    </row>
    <row r="16" ht="20.25" customHeight="1" spans="1:6">
      <c r="A16" s="57"/>
      <c r="B16" s="58"/>
      <c r="C16" s="58"/>
      <c r="D16" s="19"/>
      <c r="E16" s="19"/>
      <c r="F16" s="19"/>
    </row>
    <row r="17" customHeight="1" spans="1:6">
      <c r="A17" s="59" t="s">
        <v>198</v>
      </c>
      <c r="B17" s="59"/>
      <c r="C17" s="59"/>
      <c r="D17" s="60">
        <f>14985405.06+D11</f>
        <v>15741882.56</v>
      </c>
      <c r="E17" s="60"/>
      <c r="F17" s="60">
        <f>14985405.06+F11</f>
        <v>15741882.56</v>
      </c>
    </row>
  </sheetData>
  <mergeCells count="7">
    <mergeCell ref="A2:F2"/>
    <mergeCell ref="A3:C3"/>
    <mergeCell ref="D4:F4"/>
    <mergeCell ref="A17:C17"/>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Right="0"/>
  </sheetPr>
  <dimension ref="A1:Q24"/>
  <sheetViews>
    <sheetView showZeros="0" topLeftCell="A2" workbookViewId="0">
      <selection activeCell="G15" sqref="G8 G20 G15"/>
    </sheetView>
  </sheetViews>
  <sheetFormatPr defaultColWidth="8.85833333333333" defaultRowHeight="15" customHeight="1"/>
  <cols>
    <col min="1" max="1" width="32.9916666666667" customWidth="1"/>
    <col min="2" max="2" width="24.7833333333333" customWidth="1"/>
    <col min="3" max="3" width="28.1083333333333" customWidth="1"/>
    <col min="4" max="4" width="11.4166666666667" customWidth="1"/>
    <col min="5" max="7" width="16.2916666666667" customWidth="1"/>
    <col min="8" max="11" width="16.4166666666667" customWidth="1"/>
    <col min="12" max="17" width="16.2916666666667" customWidth="1"/>
  </cols>
  <sheetData>
    <row r="1" customHeight="1" spans="1:17">
      <c r="A1" s="46"/>
      <c r="B1" s="46"/>
      <c r="C1" s="46"/>
      <c r="D1" s="46"/>
      <c r="E1" s="46"/>
      <c r="F1" s="46"/>
      <c r="G1" s="46"/>
      <c r="H1" s="46"/>
      <c r="I1" s="46"/>
      <c r="J1" s="46"/>
      <c r="K1" s="46"/>
      <c r="L1" s="46"/>
      <c r="M1" s="46"/>
      <c r="N1" s="46"/>
      <c r="O1" s="46"/>
      <c r="P1" s="46"/>
      <c r="Q1" s="23" t="s">
        <v>904</v>
      </c>
    </row>
    <row r="2" ht="45" customHeight="1" spans="1:17">
      <c r="A2" s="41" t="s">
        <v>905</v>
      </c>
      <c r="B2" s="41"/>
      <c r="C2" s="41"/>
      <c r="D2" s="41"/>
      <c r="E2" s="41"/>
      <c r="F2" s="41"/>
      <c r="G2" s="41"/>
      <c r="H2" s="41"/>
      <c r="I2" s="41"/>
      <c r="J2" s="41"/>
      <c r="K2" s="41"/>
      <c r="L2" s="41"/>
      <c r="M2" s="41"/>
      <c r="N2" s="50"/>
      <c r="O2" s="50"/>
      <c r="P2" s="50"/>
      <c r="Q2" s="50"/>
    </row>
    <row r="3" ht="20.25" customHeight="1" spans="1:17">
      <c r="A3" s="22" t="s">
        <v>2</v>
      </c>
      <c r="B3" s="22"/>
      <c r="C3" s="22"/>
      <c r="D3" s="22"/>
      <c r="E3" s="22"/>
      <c r="F3" s="22"/>
      <c r="G3" s="22"/>
      <c r="H3" s="22"/>
      <c r="I3" s="22"/>
      <c r="J3" s="22"/>
      <c r="K3" s="22"/>
      <c r="L3" s="22"/>
      <c r="M3" s="22"/>
      <c r="N3" s="22"/>
      <c r="O3" s="22"/>
      <c r="P3" s="22"/>
      <c r="Q3" s="23" t="s">
        <v>33</v>
      </c>
    </row>
    <row r="4" ht="20.25" customHeight="1" spans="1:17">
      <c r="A4" s="25" t="s">
        <v>906</v>
      </c>
      <c r="B4" s="25" t="s">
        <v>907</v>
      </c>
      <c r="C4" s="25" t="s">
        <v>908</v>
      </c>
      <c r="D4" s="25" t="s">
        <v>909</v>
      </c>
      <c r="E4" s="25" t="s">
        <v>910</v>
      </c>
      <c r="F4" s="25" t="s">
        <v>911</v>
      </c>
      <c r="G4" s="25" t="s">
        <v>238</v>
      </c>
      <c r="H4" s="25"/>
      <c r="I4" s="25"/>
      <c r="J4" s="25"/>
      <c r="K4" s="25"/>
      <c r="L4" s="25"/>
      <c r="M4" s="25"/>
      <c r="N4" s="25"/>
      <c r="O4" s="25"/>
      <c r="P4" s="25"/>
      <c r="Q4" s="25"/>
    </row>
    <row r="5" ht="20.25" customHeight="1" spans="1:17">
      <c r="A5" s="25" t="s">
        <v>912</v>
      </c>
      <c r="B5" s="25" t="s">
        <v>907</v>
      </c>
      <c r="C5" s="25" t="s">
        <v>908</v>
      </c>
      <c r="D5" s="25" t="s">
        <v>909</v>
      </c>
      <c r="E5" s="25" t="s">
        <v>910</v>
      </c>
      <c r="F5" s="25" t="s">
        <v>911</v>
      </c>
      <c r="G5" s="25" t="s">
        <v>36</v>
      </c>
      <c r="H5" s="25" t="s">
        <v>39</v>
      </c>
      <c r="I5" s="25" t="s">
        <v>913</v>
      </c>
      <c r="J5" s="25" t="s">
        <v>914</v>
      </c>
      <c r="K5" s="25" t="s">
        <v>42</v>
      </c>
      <c r="L5" s="25" t="s">
        <v>915</v>
      </c>
      <c r="M5" s="25" t="s">
        <v>68</v>
      </c>
      <c r="N5" s="25"/>
      <c r="O5" s="25"/>
      <c r="P5" s="25"/>
      <c r="Q5" s="25"/>
    </row>
    <row r="6" ht="32.4" customHeight="1" spans="1:17">
      <c r="A6" s="25"/>
      <c r="B6" s="25"/>
      <c r="C6" s="25"/>
      <c r="D6" s="25"/>
      <c r="E6" s="25"/>
      <c r="F6" s="25"/>
      <c r="G6" s="25"/>
      <c r="H6" s="25" t="s">
        <v>38</v>
      </c>
      <c r="I6" s="25"/>
      <c r="J6" s="25"/>
      <c r="K6" s="25"/>
      <c r="L6" s="25" t="s">
        <v>38</v>
      </c>
      <c r="M6" s="25" t="s">
        <v>45</v>
      </c>
      <c r="N6" s="25" t="s">
        <v>46</v>
      </c>
      <c r="O6" s="51" t="s">
        <v>47</v>
      </c>
      <c r="P6" s="51" t="s">
        <v>48</v>
      </c>
      <c r="Q6" s="51" t="s">
        <v>49</v>
      </c>
    </row>
    <row r="7" ht="20.25" customHeight="1" spans="1:17">
      <c r="A7" s="43">
        <v>1</v>
      </c>
      <c r="B7" s="43">
        <v>2</v>
      </c>
      <c r="C7" s="43">
        <v>3</v>
      </c>
      <c r="D7" s="43">
        <v>4</v>
      </c>
      <c r="E7" s="43">
        <v>5</v>
      </c>
      <c r="F7" s="43">
        <v>6</v>
      </c>
      <c r="G7" s="43">
        <v>7</v>
      </c>
      <c r="H7" s="43">
        <v>8</v>
      </c>
      <c r="I7" s="43">
        <v>9</v>
      </c>
      <c r="J7" s="43">
        <v>10</v>
      </c>
      <c r="K7" s="43">
        <v>11</v>
      </c>
      <c r="L7" s="43">
        <v>12</v>
      </c>
      <c r="M7" s="43">
        <v>13</v>
      </c>
      <c r="N7" s="43">
        <v>14</v>
      </c>
      <c r="O7" s="43">
        <v>15</v>
      </c>
      <c r="P7" s="43">
        <v>16</v>
      </c>
      <c r="Q7" s="43">
        <v>17</v>
      </c>
    </row>
    <row r="8" s="1" customFormat="1" ht="37" customHeight="1" spans="1:17">
      <c r="A8" s="47" t="s">
        <v>270</v>
      </c>
      <c r="B8" s="21"/>
      <c r="C8" s="21"/>
      <c r="D8" s="48"/>
      <c r="E8" s="48"/>
      <c r="F8" s="48"/>
      <c r="G8" s="48">
        <v>277000</v>
      </c>
      <c r="H8" s="48">
        <v>277000</v>
      </c>
      <c r="I8" s="48"/>
      <c r="J8" s="44"/>
      <c r="K8" s="44"/>
      <c r="L8" s="48"/>
      <c r="M8" s="48"/>
      <c r="N8" s="48"/>
      <c r="O8" s="48"/>
      <c r="P8" s="48"/>
      <c r="Q8" s="48"/>
    </row>
    <row r="9" s="1" customFormat="1" ht="20.25" customHeight="1" spans="1:17">
      <c r="A9" s="21"/>
      <c r="B9" s="21" t="s">
        <v>916</v>
      </c>
      <c r="C9" s="21" t="s">
        <v>917</v>
      </c>
      <c r="D9" s="49" t="s">
        <v>918</v>
      </c>
      <c r="E9" s="26">
        <v>1</v>
      </c>
      <c r="F9" s="48"/>
      <c r="G9" s="48">
        <v>87000</v>
      </c>
      <c r="H9" s="44">
        <v>87000</v>
      </c>
      <c r="I9" s="44"/>
      <c r="J9" s="44"/>
      <c r="K9" s="44"/>
      <c r="L9" s="48"/>
      <c r="M9" s="48"/>
      <c r="N9" s="48"/>
      <c r="O9" s="48"/>
      <c r="P9" s="48"/>
      <c r="Q9" s="48"/>
    </row>
    <row r="10" s="1" customFormat="1" ht="20.25" customHeight="1" spans="1:17">
      <c r="A10" s="21"/>
      <c r="B10" s="21" t="s">
        <v>919</v>
      </c>
      <c r="C10" s="21" t="s">
        <v>920</v>
      </c>
      <c r="D10" s="49" t="s">
        <v>918</v>
      </c>
      <c r="E10" s="26">
        <v>1</v>
      </c>
      <c r="F10" s="48"/>
      <c r="G10" s="48">
        <v>140000</v>
      </c>
      <c r="H10" s="44">
        <v>140000</v>
      </c>
      <c r="I10" s="44"/>
      <c r="J10" s="44"/>
      <c r="K10" s="44"/>
      <c r="L10" s="48"/>
      <c r="M10" s="48"/>
      <c r="N10" s="48"/>
      <c r="O10" s="48"/>
      <c r="P10" s="48"/>
      <c r="Q10" s="48"/>
    </row>
    <row r="11" s="1" customFormat="1" ht="20.25" customHeight="1" spans="1:17">
      <c r="A11" s="21"/>
      <c r="B11" s="21" t="s">
        <v>921</v>
      </c>
      <c r="C11" s="21" t="s">
        <v>922</v>
      </c>
      <c r="D11" s="49" t="s">
        <v>918</v>
      </c>
      <c r="E11" s="26">
        <v>1</v>
      </c>
      <c r="F11" s="48"/>
      <c r="G11" s="48">
        <v>50000</v>
      </c>
      <c r="H11" s="44">
        <v>50000</v>
      </c>
      <c r="I11" s="44"/>
      <c r="J11" s="44"/>
      <c r="K11" s="44"/>
      <c r="L11" s="48"/>
      <c r="M11" s="48"/>
      <c r="N11" s="48"/>
      <c r="O11" s="48"/>
      <c r="P11" s="48"/>
      <c r="Q11" s="48"/>
    </row>
    <row r="12" s="1" customFormat="1" ht="34" customHeight="1" spans="1:17">
      <c r="A12" s="47" t="s">
        <v>348</v>
      </c>
      <c r="B12" s="21"/>
      <c r="C12" s="21"/>
      <c r="D12" s="21"/>
      <c r="E12" s="21"/>
      <c r="F12" s="48"/>
      <c r="G12" s="48">
        <v>33760</v>
      </c>
      <c r="H12" s="48">
        <v>33760</v>
      </c>
      <c r="I12" s="48"/>
      <c r="J12" s="44"/>
      <c r="K12" s="44"/>
      <c r="L12" s="48"/>
      <c r="M12" s="48"/>
      <c r="N12" s="48"/>
      <c r="O12" s="48"/>
      <c r="P12" s="48"/>
      <c r="Q12" s="48"/>
    </row>
    <row r="13" s="1" customFormat="1" ht="20.25" customHeight="1" spans="1:17">
      <c r="A13" s="21"/>
      <c r="B13" s="21" t="s">
        <v>923</v>
      </c>
      <c r="C13" s="21" t="s">
        <v>924</v>
      </c>
      <c r="D13" s="49" t="s">
        <v>925</v>
      </c>
      <c r="E13" s="26">
        <v>8</v>
      </c>
      <c r="F13" s="48"/>
      <c r="G13" s="48">
        <v>2080</v>
      </c>
      <c r="H13" s="44">
        <v>2080</v>
      </c>
      <c r="I13" s="44"/>
      <c r="J13" s="44"/>
      <c r="K13" s="44"/>
      <c r="L13" s="48"/>
      <c r="M13" s="48"/>
      <c r="N13" s="48"/>
      <c r="O13" s="48"/>
      <c r="P13" s="48"/>
      <c r="Q13" s="48"/>
    </row>
    <row r="14" s="1" customFormat="1" ht="20.25" customHeight="1" spans="1:17">
      <c r="A14" s="21"/>
      <c r="B14" s="21" t="s">
        <v>926</v>
      </c>
      <c r="C14" s="21" t="s">
        <v>927</v>
      </c>
      <c r="D14" s="49" t="s">
        <v>558</v>
      </c>
      <c r="E14" s="26">
        <v>1</v>
      </c>
      <c r="F14" s="48"/>
      <c r="G14" s="48">
        <v>820</v>
      </c>
      <c r="H14" s="44">
        <v>820</v>
      </c>
      <c r="I14" s="44"/>
      <c r="J14" s="44"/>
      <c r="K14" s="44"/>
      <c r="L14" s="48"/>
      <c r="M14" s="48"/>
      <c r="N14" s="48"/>
      <c r="O14" s="48"/>
      <c r="P14" s="48"/>
      <c r="Q14" s="48"/>
    </row>
    <row r="15" s="1" customFormat="1" ht="31" customHeight="1" spans="1:17">
      <c r="A15" s="21"/>
      <c r="B15" s="21" t="s">
        <v>928</v>
      </c>
      <c r="C15" s="21" t="s">
        <v>929</v>
      </c>
      <c r="D15" s="49" t="s">
        <v>754</v>
      </c>
      <c r="E15" s="26">
        <v>500</v>
      </c>
      <c r="F15" s="48"/>
      <c r="G15" s="48">
        <v>15260</v>
      </c>
      <c r="H15" s="44">
        <v>15260</v>
      </c>
      <c r="I15" s="44"/>
      <c r="J15" s="44"/>
      <c r="K15" s="44"/>
      <c r="L15" s="48"/>
      <c r="M15" s="48"/>
      <c r="N15" s="48"/>
      <c r="O15" s="48"/>
      <c r="P15" s="48"/>
      <c r="Q15" s="48"/>
    </row>
    <row r="16" s="1" customFormat="1" ht="20.25" customHeight="1" spans="1:17">
      <c r="A16" s="21"/>
      <c r="B16" s="21" t="s">
        <v>930</v>
      </c>
      <c r="C16" s="21" t="s">
        <v>931</v>
      </c>
      <c r="D16" s="49" t="s">
        <v>520</v>
      </c>
      <c r="E16" s="26">
        <v>1</v>
      </c>
      <c r="F16" s="48"/>
      <c r="G16" s="48">
        <v>2800</v>
      </c>
      <c r="H16" s="44">
        <v>2800</v>
      </c>
      <c r="I16" s="44"/>
      <c r="J16" s="44"/>
      <c r="K16" s="44"/>
      <c r="L16" s="48"/>
      <c r="M16" s="48"/>
      <c r="N16" s="48"/>
      <c r="O16" s="48"/>
      <c r="P16" s="48"/>
      <c r="Q16" s="48"/>
    </row>
    <row r="17" s="1" customFormat="1" ht="20.25" customHeight="1" spans="1:17">
      <c r="A17" s="21"/>
      <c r="B17" s="21" t="s">
        <v>932</v>
      </c>
      <c r="C17" s="21" t="s">
        <v>933</v>
      </c>
      <c r="D17" s="49" t="s">
        <v>558</v>
      </c>
      <c r="E17" s="26">
        <v>1</v>
      </c>
      <c r="F17" s="48"/>
      <c r="G17" s="48">
        <v>5000</v>
      </c>
      <c r="H17" s="44">
        <v>5000</v>
      </c>
      <c r="I17" s="44"/>
      <c r="J17" s="44"/>
      <c r="K17" s="44"/>
      <c r="L17" s="48"/>
      <c r="M17" s="48"/>
      <c r="N17" s="48"/>
      <c r="O17" s="48"/>
      <c r="P17" s="48"/>
      <c r="Q17" s="48"/>
    </row>
    <row r="18" s="1" customFormat="1" ht="20.25" customHeight="1" spans="1:17">
      <c r="A18" s="21"/>
      <c r="B18" s="21" t="s">
        <v>934</v>
      </c>
      <c r="C18" s="21" t="s">
        <v>935</v>
      </c>
      <c r="D18" s="49" t="s">
        <v>558</v>
      </c>
      <c r="E18" s="26">
        <v>1</v>
      </c>
      <c r="F18" s="48"/>
      <c r="G18" s="48">
        <v>1160</v>
      </c>
      <c r="H18" s="44">
        <v>1160</v>
      </c>
      <c r="I18" s="44"/>
      <c r="J18" s="44"/>
      <c r="K18" s="44"/>
      <c r="L18" s="48"/>
      <c r="M18" s="48"/>
      <c r="N18" s="48"/>
      <c r="O18" s="48"/>
      <c r="P18" s="48"/>
      <c r="Q18" s="48"/>
    </row>
    <row r="19" s="1" customFormat="1" ht="20.25" customHeight="1" spans="1:17">
      <c r="A19" s="21"/>
      <c r="B19" s="21" t="s">
        <v>936</v>
      </c>
      <c r="C19" s="21" t="s">
        <v>937</v>
      </c>
      <c r="D19" s="49" t="s">
        <v>925</v>
      </c>
      <c r="E19" s="26">
        <v>8</v>
      </c>
      <c r="F19" s="48"/>
      <c r="G19" s="48">
        <v>6640</v>
      </c>
      <c r="H19" s="44">
        <v>6640</v>
      </c>
      <c r="I19" s="44"/>
      <c r="J19" s="44"/>
      <c r="K19" s="44"/>
      <c r="L19" s="48"/>
      <c r="M19" s="48"/>
      <c r="N19" s="48"/>
      <c r="O19" s="48"/>
      <c r="P19" s="48"/>
      <c r="Q19" s="48"/>
    </row>
    <row r="20" s="1" customFormat="1" ht="20.25" customHeight="1" spans="1:17">
      <c r="A20" s="47" t="s">
        <v>307</v>
      </c>
      <c r="B20" s="21"/>
      <c r="C20" s="21"/>
      <c r="D20" s="21"/>
      <c r="E20" s="21"/>
      <c r="F20" s="48"/>
      <c r="G20" s="48">
        <v>33000</v>
      </c>
      <c r="H20" s="48">
        <v>33000</v>
      </c>
      <c r="I20" s="48"/>
      <c r="J20" s="44"/>
      <c r="K20" s="44"/>
      <c r="L20" s="48"/>
      <c r="M20" s="48"/>
      <c r="N20" s="48"/>
      <c r="O20" s="48"/>
      <c r="P20" s="48"/>
      <c r="Q20" s="48"/>
    </row>
    <row r="21" s="1" customFormat="1" ht="20.25" customHeight="1" spans="1:17">
      <c r="A21" s="21"/>
      <c r="B21" s="21" t="s">
        <v>938</v>
      </c>
      <c r="C21" s="21" t="s">
        <v>917</v>
      </c>
      <c r="D21" s="49" t="s">
        <v>918</v>
      </c>
      <c r="E21" s="26">
        <v>1</v>
      </c>
      <c r="F21" s="48"/>
      <c r="G21" s="48">
        <v>12000</v>
      </c>
      <c r="H21" s="44">
        <v>12000</v>
      </c>
      <c r="I21" s="44"/>
      <c r="J21" s="44"/>
      <c r="K21" s="44"/>
      <c r="L21" s="48"/>
      <c r="M21" s="48"/>
      <c r="N21" s="48"/>
      <c r="O21" s="48"/>
      <c r="P21" s="48"/>
      <c r="Q21" s="48"/>
    </row>
    <row r="22" customHeight="1" spans="1:17">
      <c r="A22" s="21"/>
      <c r="B22" s="21" t="s">
        <v>939</v>
      </c>
      <c r="C22" s="21" t="s">
        <v>920</v>
      </c>
      <c r="D22" s="49" t="s">
        <v>918</v>
      </c>
      <c r="E22" s="26">
        <v>1</v>
      </c>
      <c r="F22" s="48"/>
      <c r="G22" s="48">
        <v>14000</v>
      </c>
      <c r="H22" s="44">
        <v>14000</v>
      </c>
      <c r="I22" s="44"/>
      <c r="J22" s="44"/>
      <c r="K22" s="44"/>
      <c r="L22" s="48"/>
      <c r="M22" s="48"/>
      <c r="N22" s="48"/>
      <c r="O22" s="48"/>
      <c r="P22" s="48"/>
      <c r="Q22" s="48"/>
    </row>
    <row r="23" customHeight="1" spans="1:17">
      <c r="A23" s="21"/>
      <c r="B23" s="21" t="s">
        <v>940</v>
      </c>
      <c r="C23" s="21" t="s">
        <v>922</v>
      </c>
      <c r="D23" s="49" t="s">
        <v>918</v>
      </c>
      <c r="E23" s="26">
        <v>1</v>
      </c>
      <c r="F23" s="48"/>
      <c r="G23" s="48">
        <v>7000</v>
      </c>
      <c r="H23" s="44">
        <v>7000</v>
      </c>
      <c r="I23" s="44"/>
      <c r="J23" s="44"/>
      <c r="K23" s="44"/>
      <c r="L23" s="48"/>
      <c r="M23" s="48"/>
      <c r="N23" s="48"/>
      <c r="O23" s="48"/>
      <c r="P23" s="48"/>
      <c r="Q23" s="48"/>
    </row>
    <row r="24" customHeight="1" spans="1:17">
      <c r="A24" s="26" t="s">
        <v>36</v>
      </c>
      <c r="B24" s="26"/>
      <c r="C24" s="26"/>
      <c r="D24" s="49"/>
      <c r="E24" s="49"/>
      <c r="F24" s="48"/>
      <c r="G24" s="48">
        <v>343760</v>
      </c>
      <c r="H24" s="48">
        <v>343760</v>
      </c>
      <c r="I24" s="48"/>
      <c r="J24" s="48"/>
      <c r="K24" s="48"/>
      <c r="L24" s="48"/>
      <c r="M24" s="48"/>
      <c r="N24" s="48"/>
      <c r="O24" s="48"/>
      <c r="P24" s="48"/>
      <c r="Q24" s="48"/>
    </row>
  </sheetData>
  <mergeCells count="17">
    <mergeCell ref="A1:M1"/>
    <mergeCell ref="A2:Q2"/>
    <mergeCell ref="A3:M3"/>
    <mergeCell ref="G4:Q4"/>
    <mergeCell ref="L5:Q5"/>
    <mergeCell ref="A24:E24"/>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Right="0"/>
  </sheetPr>
  <dimension ref="A1:N10"/>
  <sheetViews>
    <sheetView showZeros="0" topLeftCell="C1" workbookViewId="0">
      <selection activeCell="A3" sqref="A3:H3"/>
    </sheetView>
  </sheetViews>
  <sheetFormatPr defaultColWidth="8.85833333333333" defaultRowHeight="15" customHeight="1"/>
  <cols>
    <col min="1" max="1" width="35.125" customWidth="1"/>
    <col min="2" max="2" width="28.2916666666667" customWidth="1"/>
    <col min="3" max="3" width="28.4166666666667" customWidth="1"/>
    <col min="4" max="4" width="16.2916666666667" customWidth="1"/>
    <col min="5" max="9" width="16.4166666666667" customWidth="1"/>
    <col min="10" max="14" width="16.2916666666667" customWidth="1"/>
  </cols>
  <sheetData>
    <row r="1" customHeight="1" spans="1:14">
      <c r="A1" s="23"/>
      <c r="B1" s="23"/>
      <c r="C1" s="23"/>
      <c r="D1" s="23"/>
      <c r="E1" s="23"/>
      <c r="F1" s="23"/>
      <c r="G1" s="23"/>
      <c r="H1" s="23"/>
      <c r="I1" s="23"/>
      <c r="J1" s="23"/>
      <c r="K1" s="23"/>
      <c r="L1" s="23"/>
      <c r="M1" s="23"/>
      <c r="N1" s="23" t="s">
        <v>941</v>
      </c>
    </row>
    <row r="2" ht="45" customHeight="1" spans="1:14">
      <c r="A2" s="41" t="s">
        <v>942</v>
      </c>
      <c r="B2" s="41"/>
      <c r="C2" s="41"/>
      <c r="D2" s="41"/>
      <c r="E2" s="41"/>
      <c r="F2" s="41"/>
      <c r="G2" s="41"/>
      <c r="H2" s="41"/>
      <c r="I2" s="41"/>
      <c r="J2" s="41"/>
      <c r="K2" s="41"/>
      <c r="L2" s="41"/>
      <c r="M2" s="41"/>
      <c r="N2" s="41"/>
    </row>
    <row r="3" ht="20.25" customHeight="1" spans="1:14">
      <c r="A3" s="22" t="s">
        <v>2</v>
      </c>
      <c r="B3" s="22"/>
      <c r="C3" s="22"/>
      <c r="D3" s="22"/>
      <c r="E3" s="22"/>
      <c r="F3" s="22"/>
      <c r="G3" s="22"/>
      <c r="H3" s="22"/>
      <c r="I3" s="23"/>
      <c r="J3" s="23"/>
      <c r="K3" s="23"/>
      <c r="L3" s="23"/>
      <c r="M3" s="23"/>
      <c r="N3" s="23" t="s">
        <v>33</v>
      </c>
    </row>
    <row r="4" ht="27.15" customHeight="1" spans="1:14">
      <c r="A4" s="42" t="s">
        <v>906</v>
      </c>
      <c r="B4" s="42" t="s">
        <v>943</v>
      </c>
      <c r="C4" s="42" t="s">
        <v>944</v>
      </c>
      <c r="D4" s="42" t="s">
        <v>238</v>
      </c>
      <c r="E4" s="42"/>
      <c r="F4" s="42"/>
      <c r="G4" s="42"/>
      <c r="H4" s="42"/>
      <c r="I4" s="42"/>
      <c r="J4" s="42"/>
      <c r="K4" s="42"/>
      <c r="L4" s="42"/>
      <c r="M4" s="42"/>
      <c r="N4" s="42"/>
    </row>
    <row r="5" ht="23.4" customHeight="1" spans="1:14">
      <c r="A5" s="42" t="s">
        <v>912</v>
      </c>
      <c r="B5" s="42"/>
      <c r="C5" s="42" t="s">
        <v>945</v>
      </c>
      <c r="D5" s="42" t="s">
        <v>36</v>
      </c>
      <c r="E5" s="42" t="s">
        <v>39</v>
      </c>
      <c r="F5" s="42" t="s">
        <v>913</v>
      </c>
      <c r="G5" s="42" t="s">
        <v>914</v>
      </c>
      <c r="H5" s="42" t="s">
        <v>42</v>
      </c>
      <c r="I5" s="42" t="s">
        <v>915</v>
      </c>
      <c r="J5" s="42"/>
      <c r="K5" s="42"/>
      <c r="L5" s="42"/>
      <c r="M5" s="42"/>
      <c r="N5" s="42"/>
    </row>
    <row r="6" ht="28.65" customHeight="1" spans="1:14">
      <c r="A6" s="42"/>
      <c r="B6" s="42"/>
      <c r="C6" s="42"/>
      <c r="D6" s="42"/>
      <c r="E6" s="42" t="s">
        <v>38</v>
      </c>
      <c r="F6" s="42"/>
      <c r="G6" s="42"/>
      <c r="H6" s="42"/>
      <c r="I6" s="42" t="s">
        <v>38</v>
      </c>
      <c r="J6" s="42" t="s">
        <v>45</v>
      </c>
      <c r="K6" s="42" t="s">
        <v>46</v>
      </c>
      <c r="L6" s="45" t="s">
        <v>47</v>
      </c>
      <c r="M6" s="45" t="s">
        <v>48</v>
      </c>
      <c r="N6" s="45" t="s">
        <v>49</v>
      </c>
    </row>
    <row r="7" ht="20.25" customHeight="1" spans="1:14">
      <c r="A7" s="43">
        <v>1</v>
      </c>
      <c r="B7" s="43">
        <v>2</v>
      </c>
      <c r="C7" s="43">
        <v>3</v>
      </c>
      <c r="D7" s="43">
        <v>4</v>
      </c>
      <c r="E7" s="43">
        <v>5</v>
      </c>
      <c r="F7" s="43">
        <v>6</v>
      </c>
      <c r="G7" s="43">
        <v>7</v>
      </c>
      <c r="H7" s="43">
        <v>8</v>
      </c>
      <c r="I7" s="43">
        <v>9</v>
      </c>
      <c r="J7" s="43">
        <v>10</v>
      </c>
      <c r="K7" s="43">
        <v>11</v>
      </c>
      <c r="L7" s="43">
        <v>12</v>
      </c>
      <c r="M7" s="43">
        <v>13</v>
      </c>
      <c r="N7" s="43">
        <v>14</v>
      </c>
    </row>
    <row r="8" s="1" customFormat="1" ht="20.25" customHeight="1" spans="1:14">
      <c r="A8" s="21" t="s">
        <v>348</v>
      </c>
      <c r="B8" s="21"/>
      <c r="C8" s="21"/>
      <c r="D8" s="44">
        <v>18000</v>
      </c>
      <c r="E8" s="44">
        <v>18000</v>
      </c>
      <c r="F8" s="44"/>
      <c r="G8" s="44"/>
      <c r="H8" s="44"/>
      <c r="I8" s="44"/>
      <c r="J8" s="44"/>
      <c r="K8" s="44"/>
      <c r="L8" s="44"/>
      <c r="M8" s="44"/>
      <c r="N8" s="44"/>
    </row>
    <row r="9" s="1" customFormat="1" ht="20.25" customHeight="1" spans="1:14">
      <c r="A9" s="21"/>
      <c r="B9" s="21" t="s">
        <v>946</v>
      </c>
      <c r="C9" s="21" t="s">
        <v>947</v>
      </c>
      <c r="D9" s="44">
        <v>18000</v>
      </c>
      <c r="E9" s="44">
        <v>18000</v>
      </c>
      <c r="F9" s="44"/>
      <c r="G9" s="44"/>
      <c r="H9" s="44"/>
      <c r="I9" s="44"/>
      <c r="J9" s="44"/>
      <c r="K9" s="44"/>
      <c r="L9" s="44"/>
      <c r="M9" s="44"/>
      <c r="N9" s="44"/>
    </row>
    <row r="10" s="1" customFormat="1" ht="20.25" customHeight="1" spans="1:14">
      <c r="A10" s="26" t="s">
        <v>36</v>
      </c>
      <c r="B10" s="26"/>
      <c r="C10" s="26"/>
      <c r="D10" s="44">
        <v>18000</v>
      </c>
      <c r="E10" s="44">
        <v>18000</v>
      </c>
      <c r="F10" s="44"/>
      <c r="G10" s="44"/>
      <c r="H10" s="44"/>
      <c r="I10" s="44"/>
      <c r="J10" s="44"/>
      <c r="K10" s="44"/>
      <c r="L10" s="44"/>
      <c r="M10" s="44"/>
      <c r="N10" s="44"/>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Right="0"/>
  </sheetPr>
  <dimension ref="A1:P10"/>
  <sheetViews>
    <sheetView showZeros="0" topLeftCell="E2" workbookViewId="0">
      <selection activeCell="E4" sqref="E4:P4"/>
    </sheetView>
  </sheetViews>
  <sheetFormatPr defaultColWidth="8.85833333333333" defaultRowHeight="15" customHeight="1"/>
  <cols>
    <col min="1" max="1" width="37.1333333333333" customWidth="1"/>
    <col min="2" max="16" width="17.1333333333333" customWidth="1"/>
  </cols>
  <sheetData>
    <row r="1" ht="24.15" customHeight="1" spans="1:14">
      <c r="A1" s="22"/>
      <c r="B1" s="22"/>
      <c r="C1" s="22"/>
      <c r="D1" s="22"/>
      <c r="E1" s="22"/>
      <c r="F1" s="22"/>
      <c r="G1" s="22"/>
      <c r="H1" s="22"/>
      <c r="I1" s="22"/>
      <c r="J1" s="22"/>
      <c r="K1" s="22"/>
      <c r="L1" s="22"/>
      <c r="M1" s="22"/>
      <c r="N1" s="23" t="s">
        <v>948</v>
      </c>
    </row>
    <row r="2" ht="45.15" customHeight="1" spans="1:14">
      <c r="A2" s="27" t="s">
        <v>949</v>
      </c>
      <c r="B2" s="27"/>
      <c r="C2" s="27"/>
      <c r="D2" s="27"/>
      <c r="E2" s="27"/>
      <c r="F2" s="27"/>
      <c r="G2" s="27"/>
      <c r="H2" s="27"/>
      <c r="I2" s="27"/>
      <c r="J2" s="27"/>
      <c r="K2" s="27"/>
      <c r="L2" s="27"/>
      <c r="M2" s="27"/>
      <c r="N2" s="27"/>
    </row>
    <row r="3" ht="18.75" customHeight="1" spans="1:14">
      <c r="A3" s="22" t="s">
        <v>2</v>
      </c>
      <c r="B3" s="22"/>
      <c r="C3" s="22"/>
      <c r="D3" s="22"/>
      <c r="E3" s="22"/>
      <c r="F3" s="22"/>
      <c r="G3" s="22"/>
      <c r="H3" s="22"/>
      <c r="I3" s="22"/>
      <c r="J3" s="22"/>
      <c r="K3" s="22"/>
      <c r="L3" s="22"/>
      <c r="M3" s="22"/>
      <c r="N3" s="23" t="s">
        <v>33</v>
      </c>
    </row>
    <row r="4" ht="22.5" customHeight="1" spans="1:16">
      <c r="A4" s="30" t="s">
        <v>950</v>
      </c>
      <c r="B4" s="30" t="s">
        <v>238</v>
      </c>
      <c r="C4" s="30"/>
      <c r="D4" s="30"/>
      <c r="E4" s="31" t="s">
        <v>951</v>
      </c>
      <c r="F4" s="32"/>
      <c r="G4" s="32"/>
      <c r="H4" s="32"/>
      <c r="I4" s="32"/>
      <c r="J4" s="32"/>
      <c r="K4" s="32"/>
      <c r="L4" s="32"/>
      <c r="M4" s="32"/>
      <c r="N4" s="32"/>
      <c r="O4" s="32"/>
      <c r="P4" s="32"/>
    </row>
    <row r="5" ht="22.5" customHeight="1" spans="1:16">
      <c r="A5" s="30"/>
      <c r="B5" s="30" t="s">
        <v>36</v>
      </c>
      <c r="C5" s="30" t="s">
        <v>39</v>
      </c>
      <c r="D5" s="30" t="s">
        <v>913</v>
      </c>
      <c r="E5" s="30" t="s">
        <v>952</v>
      </c>
      <c r="F5" s="30" t="s">
        <v>953</v>
      </c>
      <c r="G5" s="30" t="s">
        <v>954</v>
      </c>
      <c r="H5" s="30" t="s">
        <v>955</v>
      </c>
      <c r="I5" s="30" t="s">
        <v>956</v>
      </c>
      <c r="J5" s="30" t="s">
        <v>957</v>
      </c>
      <c r="K5" s="30" t="s">
        <v>958</v>
      </c>
      <c r="L5" s="30" t="s">
        <v>959</v>
      </c>
      <c r="M5" s="33" t="s">
        <v>960</v>
      </c>
      <c r="N5" s="34" t="s">
        <v>961</v>
      </c>
      <c r="O5" s="35" t="s">
        <v>60</v>
      </c>
      <c r="P5" s="35" t="s">
        <v>962</v>
      </c>
    </row>
    <row r="6" ht="18.75" customHeight="1" spans="1:16">
      <c r="A6" s="26" t="s">
        <v>50</v>
      </c>
      <c r="B6" s="26" t="s">
        <v>51</v>
      </c>
      <c r="C6" s="26" t="s">
        <v>52</v>
      </c>
      <c r="D6" s="26" t="s">
        <v>53</v>
      </c>
      <c r="E6" s="26" t="s">
        <v>54</v>
      </c>
      <c r="F6" s="26" t="s">
        <v>55</v>
      </c>
      <c r="G6" s="26" t="s">
        <v>56</v>
      </c>
      <c r="H6" s="26" t="s">
        <v>57</v>
      </c>
      <c r="I6" s="26" t="s">
        <v>58</v>
      </c>
      <c r="J6" s="26" t="s">
        <v>76</v>
      </c>
      <c r="K6" s="26" t="s">
        <v>963</v>
      </c>
      <c r="L6" s="26" t="s">
        <v>463</v>
      </c>
      <c r="M6" s="36" t="s">
        <v>964</v>
      </c>
      <c r="N6" s="37" t="s">
        <v>792</v>
      </c>
      <c r="O6" s="35">
        <v>15</v>
      </c>
      <c r="P6" s="35">
        <v>16</v>
      </c>
    </row>
    <row r="7" ht="18.75" customHeight="1" spans="1:16">
      <c r="A7" s="21"/>
      <c r="B7" s="21"/>
      <c r="C7" s="21"/>
      <c r="D7" s="21"/>
      <c r="E7" s="21"/>
      <c r="F7" s="21"/>
      <c r="G7" s="21"/>
      <c r="H7" s="21"/>
      <c r="I7" s="21"/>
      <c r="J7" s="21"/>
      <c r="K7" s="21"/>
      <c r="L7" s="21"/>
      <c r="M7" s="38"/>
      <c r="N7" s="39"/>
      <c r="O7" s="40"/>
      <c r="P7" s="40"/>
    </row>
    <row r="8" ht="18.75" customHeight="1" spans="1:16">
      <c r="A8" s="26"/>
      <c r="B8" s="21"/>
      <c r="C8" s="21"/>
      <c r="D8" s="21"/>
      <c r="E8" s="21"/>
      <c r="F8" s="21"/>
      <c r="G8" s="21"/>
      <c r="H8" s="21"/>
      <c r="I8" s="21"/>
      <c r="J8" s="21"/>
      <c r="K8" s="21"/>
      <c r="L8" s="21"/>
      <c r="M8" s="38"/>
      <c r="N8" s="39"/>
      <c r="O8" s="40"/>
      <c r="P8" s="40"/>
    </row>
    <row r="9" customHeight="1" spans="1:3">
      <c r="A9" s="22" t="s">
        <v>965</v>
      </c>
      <c r="B9" s="22"/>
      <c r="C9" s="22"/>
    </row>
    <row r="10" customHeight="1" spans="1:3">
      <c r="A10" s="22"/>
      <c r="B10" s="22"/>
      <c r="C10" s="22"/>
    </row>
  </sheetData>
  <mergeCells count="7">
    <mergeCell ref="A2:N2"/>
    <mergeCell ref="A3:C3"/>
    <mergeCell ref="B4:D4"/>
    <mergeCell ref="E4:P4"/>
    <mergeCell ref="A9:C9"/>
    <mergeCell ref="A10:C10"/>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Right="0"/>
  </sheetPr>
  <dimension ref="A1:J8"/>
  <sheetViews>
    <sheetView showZeros="0" topLeftCell="D1" workbookViewId="0">
      <selection activeCell="E18" sqref="E18"/>
    </sheetView>
  </sheetViews>
  <sheetFormatPr defaultColWidth="8.85833333333333" defaultRowHeight="15" customHeight="1" outlineLevelRow="7"/>
  <cols>
    <col min="1" max="10" width="28.575" customWidth="1"/>
  </cols>
  <sheetData>
    <row r="1" ht="18.75" customHeight="1" spans="1:10">
      <c r="A1" s="22"/>
      <c r="B1" s="22"/>
      <c r="C1" s="22"/>
      <c r="D1" s="22"/>
      <c r="E1" s="22"/>
      <c r="F1" s="22"/>
      <c r="G1" s="22"/>
      <c r="H1" s="22"/>
      <c r="I1" s="22"/>
      <c r="J1" s="23" t="s">
        <v>966</v>
      </c>
    </row>
    <row r="2" ht="52.05" customHeight="1" spans="1:10">
      <c r="A2" s="27" t="s">
        <v>967</v>
      </c>
      <c r="B2" s="28"/>
      <c r="C2" s="28"/>
      <c r="D2" s="28"/>
      <c r="E2" s="28"/>
      <c r="F2" s="28"/>
      <c r="G2" s="28"/>
      <c r="H2" s="28"/>
      <c r="I2" s="28"/>
      <c r="J2" s="28"/>
    </row>
    <row r="3" ht="21.3" customHeight="1" spans="1:10">
      <c r="A3" s="22" t="s">
        <v>2</v>
      </c>
      <c r="B3" s="22"/>
      <c r="C3" s="22"/>
      <c r="D3" s="29"/>
      <c r="E3" s="29"/>
      <c r="F3" s="29"/>
      <c r="G3" s="29"/>
      <c r="H3" s="29"/>
      <c r="I3" s="29"/>
      <c r="J3" s="29"/>
    </row>
    <row r="4" ht="27.15" customHeight="1" spans="1:10">
      <c r="A4" s="25" t="s">
        <v>438</v>
      </c>
      <c r="B4" s="25" t="s">
        <v>439</v>
      </c>
      <c r="C4" s="25" t="s">
        <v>440</v>
      </c>
      <c r="D4" s="25" t="s">
        <v>441</v>
      </c>
      <c r="E4" s="25" t="s">
        <v>442</v>
      </c>
      <c r="F4" s="25" t="s">
        <v>443</v>
      </c>
      <c r="G4" s="25" t="s">
        <v>444</v>
      </c>
      <c r="H4" s="25" t="s">
        <v>445</v>
      </c>
      <c r="I4" s="25" t="s">
        <v>446</v>
      </c>
      <c r="J4" s="25" t="s">
        <v>447</v>
      </c>
    </row>
    <row r="5" ht="18.75" customHeight="1" spans="1:10">
      <c r="A5" s="25" t="s">
        <v>50</v>
      </c>
      <c r="B5" s="25" t="s">
        <v>51</v>
      </c>
      <c r="C5" s="25" t="s">
        <v>52</v>
      </c>
      <c r="D5" s="25" t="s">
        <v>53</v>
      </c>
      <c r="E5" s="25" t="s">
        <v>54</v>
      </c>
      <c r="F5" s="25" t="s">
        <v>55</v>
      </c>
      <c r="G5" s="25" t="s">
        <v>56</v>
      </c>
      <c r="H5" s="25" t="s">
        <v>57</v>
      </c>
      <c r="I5" s="25" t="s">
        <v>58</v>
      </c>
      <c r="J5" s="25" t="s">
        <v>76</v>
      </c>
    </row>
    <row r="6" ht="18.75" customHeight="1" spans="1:10">
      <c r="A6" s="21"/>
      <c r="B6" s="21"/>
      <c r="C6" s="21"/>
      <c r="D6" s="21"/>
      <c r="E6" s="21"/>
      <c r="F6" s="21"/>
      <c r="G6" s="21"/>
      <c r="H6" s="21"/>
      <c r="I6" s="21"/>
      <c r="J6" s="21"/>
    </row>
    <row r="7" ht="18.75" customHeight="1" spans="1:10">
      <c r="A7" s="21"/>
      <c r="B7" s="21"/>
      <c r="C7" s="21"/>
      <c r="D7" s="21"/>
      <c r="E7" s="21"/>
      <c r="F7" s="21"/>
      <c r="G7" s="21"/>
      <c r="H7" s="21"/>
      <c r="I7" s="21"/>
      <c r="J7" s="21"/>
    </row>
    <row r="8" customHeight="1" spans="1:3">
      <c r="A8" s="22" t="s">
        <v>965</v>
      </c>
      <c r="B8" s="22"/>
      <c r="C8" s="22"/>
    </row>
  </sheetData>
  <mergeCells count="3">
    <mergeCell ref="A2:J2"/>
    <mergeCell ref="A3:C3"/>
    <mergeCell ref="A8:C8"/>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Right="0"/>
  </sheetPr>
  <dimension ref="A1:H8"/>
  <sheetViews>
    <sheetView showZeros="0" workbookViewId="0">
      <selection activeCell="A3" sqref="A3:C3"/>
    </sheetView>
  </sheetViews>
  <sheetFormatPr defaultColWidth="8.85833333333333" defaultRowHeight="15" customHeight="1" outlineLevelRow="7" outlineLevelCol="7"/>
  <cols>
    <col min="1" max="8" width="28.575" customWidth="1"/>
  </cols>
  <sheetData>
    <row r="1" ht="18.75" customHeight="1" spans="1:8">
      <c r="A1" s="22"/>
      <c r="B1" s="22"/>
      <c r="C1" s="22"/>
      <c r="D1" s="22"/>
      <c r="E1" s="22"/>
      <c r="F1" s="22"/>
      <c r="G1" s="22"/>
      <c r="H1" s="23" t="s">
        <v>968</v>
      </c>
    </row>
    <row r="2" ht="41.4" customHeight="1" spans="1:8">
      <c r="A2" s="24" t="s">
        <v>969</v>
      </c>
      <c r="B2" s="24"/>
      <c r="C2" s="24"/>
      <c r="D2" s="24"/>
      <c r="E2" s="24"/>
      <c r="F2" s="24"/>
      <c r="G2" s="24"/>
      <c r="H2" s="24"/>
    </row>
    <row r="3" ht="18.75" customHeight="1" spans="1:8">
      <c r="A3" s="22" t="s">
        <v>2</v>
      </c>
      <c r="B3" s="22"/>
      <c r="C3" s="22"/>
      <c r="D3" s="22"/>
      <c r="E3" s="22"/>
      <c r="F3" s="22"/>
      <c r="G3" s="22"/>
      <c r="H3" s="22"/>
    </row>
    <row r="4" ht="18.75" customHeight="1" spans="1:8">
      <c r="A4" s="25" t="s">
        <v>231</v>
      </c>
      <c r="B4" s="25" t="s">
        <v>970</v>
      </c>
      <c r="C4" s="25" t="s">
        <v>971</v>
      </c>
      <c r="D4" s="25" t="s">
        <v>972</v>
      </c>
      <c r="E4" s="25" t="s">
        <v>909</v>
      </c>
      <c r="F4" s="25" t="s">
        <v>973</v>
      </c>
      <c r="G4" s="25"/>
      <c r="H4" s="25"/>
    </row>
    <row r="5" ht="18.75" customHeight="1" spans="1:8">
      <c r="A5" s="25"/>
      <c r="B5" s="25"/>
      <c r="C5" s="25"/>
      <c r="D5" s="25"/>
      <c r="E5" s="25"/>
      <c r="F5" s="25" t="s">
        <v>910</v>
      </c>
      <c r="G5" s="25" t="s">
        <v>974</v>
      </c>
      <c r="H5" s="25" t="s">
        <v>975</v>
      </c>
    </row>
    <row r="6" ht="18.75" customHeight="1" spans="1:8">
      <c r="A6" s="25" t="s">
        <v>50</v>
      </c>
      <c r="B6" s="25" t="s">
        <v>51</v>
      </c>
      <c r="C6" s="25" t="s">
        <v>52</v>
      </c>
      <c r="D6" s="25" t="s">
        <v>53</v>
      </c>
      <c r="E6" s="25" t="s">
        <v>54</v>
      </c>
      <c r="F6" s="25" t="s">
        <v>55</v>
      </c>
      <c r="G6" s="25" t="s">
        <v>56</v>
      </c>
      <c r="H6" s="25" t="s">
        <v>57</v>
      </c>
    </row>
    <row r="7" ht="18.75" customHeight="1" spans="1:8">
      <c r="A7" s="21"/>
      <c r="B7" s="21"/>
      <c r="C7" s="21"/>
      <c r="D7" s="21"/>
      <c r="E7" s="26"/>
      <c r="F7" s="26"/>
      <c r="G7" s="19"/>
      <c r="H7" s="19"/>
    </row>
    <row r="8" customHeight="1" spans="1:3">
      <c r="A8" s="22" t="s">
        <v>965</v>
      </c>
      <c r="B8" s="22"/>
      <c r="C8" s="22"/>
    </row>
  </sheetData>
  <mergeCells count="9">
    <mergeCell ref="A2:H2"/>
    <mergeCell ref="A3:C3"/>
    <mergeCell ref="F4:H4"/>
    <mergeCell ref="A8:C8"/>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Right="0"/>
  </sheetPr>
  <dimension ref="A1:K11"/>
  <sheetViews>
    <sheetView showZeros="0" workbookViewId="0">
      <selection activeCell="C33" sqref="C33"/>
    </sheetView>
  </sheetViews>
  <sheetFormatPr defaultColWidth="8.85833333333333" defaultRowHeight="15" customHeight="1"/>
  <cols>
    <col min="1" max="1" width="21.425" customWidth="1"/>
    <col min="2" max="3" width="35.7" customWidth="1"/>
    <col min="4" max="4" width="17.1333333333333" customWidth="1"/>
    <col min="5" max="5" width="28.575" customWidth="1"/>
    <col min="6" max="6" width="17.1333333333333" customWidth="1"/>
    <col min="7" max="7" width="28.575" customWidth="1"/>
    <col min="8" max="11" width="14.2916666666667" customWidth="1"/>
  </cols>
  <sheetData>
    <row r="1" ht="18.75" customHeight="1" spans="1:11">
      <c r="A1" s="2"/>
      <c r="B1" s="2"/>
      <c r="C1" s="2"/>
      <c r="D1" s="2"/>
      <c r="E1" s="2"/>
      <c r="F1" s="2"/>
      <c r="G1" s="2"/>
      <c r="H1" s="3"/>
      <c r="I1" s="3"/>
      <c r="J1" s="3"/>
      <c r="K1" s="3" t="s">
        <v>976</v>
      </c>
    </row>
    <row r="2" ht="45" customHeight="1" spans="1:11">
      <c r="A2" s="4" t="s">
        <v>977</v>
      </c>
      <c r="B2" s="4"/>
      <c r="C2" s="4"/>
      <c r="D2" s="4"/>
      <c r="E2" s="4"/>
      <c r="F2" s="4"/>
      <c r="G2" s="4"/>
      <c r="H2" s="4"/>
      <c r="I2" s="4"/>
      <c r="J2" s="4"/>
      <c r="K2" s="4"/>
    </row>
    <row r="3" ht="18.75" customHeight="1" spans="1:11">
      <c r="A3" s="5" t="s">
        <v>2</v>
      </c>
      <c r="B3" s="5"/>
      <c r="C3" s="5"/>
      <c r="D3" s="5"/>
      <c r="E3" s="5"/>
      <c r="F3" s="5"/>
      <c r="G3" s="5"/>
      <c r="H3" s="6"/>
      <c r="I3" s="6"/>
      <c r="J3" s="6"/>
      <c r="K3" s="6" t="s">
        <v>33</v>
      </c>
    </row>
    <row r="4" ht="18.75" customHeight="1" spans="1:11">
      <c r="A4" s="15" t="s">
        <v>310</v>
      </c>
      <c r="B4" s="15" t="s">
        <v>233</v>
      </c>
      <c r="C4" s="15" t="s">
        <v>311</v>
      </c>
      <c r="D4" s="15" t="s">
        <v>234</v>
      </c>
      <c r="E4" s="15" t="s">
        <v>235</v>
      </c>
      <c r="F4" s="15" t="s">
        <v>312</v>
      </c>
      <c r="G4" s="15" t="s">
        <v>237</v>
      </c>
      <c r="H4" s="15" t="s">
        <v>36</v>
      </c>
      <c r="I4" s="15" t="s">
        <v>978</v>
      </c>
      <c r="J4" s="15"/>
      <c r="K4" s="15"/>
    </row>
    <row r="5" ht="18.75" customHeight="1" spans="1:11">
      <c r="A5" s="15"/>
      <c r="B5" s="15"/>
      <c r="C5" s="15"/>
      <c r="D5" s="15"/>
      <c r="E5" s="15"/>
      <c r="F5" s="15"/>
      <c r="G5" s="15"/>
      <c r="H5" s="15"/>
      <c r="I5" s="15" t="s">
        <v>39</v>
      </c>
      <c r="J5" s="15" t="s">
        <v>40</v>
      </c>
      <c r="K5" s="15" t="s">
        <v>41</v>
      </c>
    </row>
    <row r="6" ht="22.65" customHeight="1" spans="1:11">
      <c r="A6" s="15"/>
      <c r="B6" s="15"/>
      <c r="C6" s="15"/>
      <c r="D6" s="15"/>
      <c r="E6" s="15"/>
      <c r="F6" s="15"/>
      <c r="G6" s="15"/>
      <c r="H6" s="15"/>
      <c r="I6" s="15"/>
      <c r="J6" s="15"/>
      <c r="K6" s="15"/>
    </row>
    <row r="7" ht="18.75" customHeight="1" spans="1:11">
      <c r="A7" s="16" t="s">
        <v>50</v>
      </c>
      <c r="B7" s="16">
        <v>2</v>
      </c>
      <c r="C7" s="16">
        <v>3</v>
      </c>
      <c r="D7" s="16">
        <v>4</v>
      </c>
      <c r="E7" s="16">
        <v>5</v>
      </c>
      <c r="F7" s="16">
        <v>6</v>
      </c>
      <c r="G7" s="16">
        <v>7</v>
      </c>
      <c r="H7" s="16">
        <v>8</v>
      </c>
      <c r="I7" s="16">
        <v>9</v>
      </c>
      <c r="J7" s="16">
        <v>10</v>
      </c>
      <c r="K7" s="16">
        <v>11</v>
      </c>
    </row>
    <row r="8" s="1" customFormat="1" ht="28" customHeight="1" spans="1:11">
      <c r="A8" s="17"/>
      <c r="B8" s="18" t="s">
        <v>605</v>
      </c>
      <c r="C8" s="17"/>
      <c r="D8" s="17"/>
      <c r="E8" s="17"/>
      <c r="F8" s="17"/>
      <c r="G8" s="17"/>
      <c r="H8" s="19">
        <v>40000</v>
      </c>
      <c r="I8" s="19">
        <v>40000</v>
      </c>
      <c r="J8" s="19"/>
      <c r="K8" s="19"/>
    </row>
    <row r="9" s="1" customFormat="1" ht="30" customHeight="1" spans="1:11">
      <c r="A9" s="17" t="s">
        <v>979</v>
      </c>
      <c r="B9" s="18" t="s">
        <v>605</v>
      </c>
      <c r="C9" s="17" t="s">
        <v>62</v>
      </c>
      <c r="D9" s="17" t="s">
        <v>980</v>
      </c>
      <c r="E9" s="17" t="s">
        <v>981</v>
      </c>
      <c r="F9" s="17" t="s">
        <v>982</v>
      </c>
      <c r="G9" s="17" t="s">
        <v>983</v>
      </c>
      <c r="H9" s="19">
        <v>6000</v>
      </c>
      <c r="I9" s="19">
        <v>6000</v>
      </c>
      <c r="J9" s="19"/>
      <c r="K9" s="19"/>
    </row>
    <row r="10" s="1" customFormat="1" ht="20.25" customHeight="1" spans="1:11">
      <c r="A10" s="17" t="s">
        <v>979</v>
      </c>
      <c r="B10" s="18" t="s">
        <v>605</v>
      </c>
      <c r="C10" s="17" t="s">
        <v>62</v>
      </c>
      <c r="D10" s="17" t="s">
        <v>980</v>
      </c>
      <c r="E10" s="17" t="s">
        <v>981</v>
      </c>
      <c r="F10" s="17" t="s">
        <v>982</v>
      </c>
      <c r="G10" s="17" t="s">
        <v>983</v>
      </c>
      <c r="H10" s="19">
        <v>34000</v>
      </c>
      <c r="I10" s="19">
        <v>34000</v>
      </c>
      <c r="J10" s="19"/>
      <c r="K10" s="21"/>
    </row>
    <row r="11" customHeight="1" spans="1:11">
      <c r="A11" s="20" t="s">
        <v>36</v>
      </c>
      <c r="B11" s="20"/>
      <c r="C11" s="20"/>
      <c r="D11" s="20"/>
      <c r="E11" s="20"/>
      <c r="F11" s="20"/>
      <c r="G11" s="20"/>
      <c r="H11" s="19">
        <v>40000</v>
      </c>
      <c r="I11" s="19">
        <v>40000</v>
      </c>
      <c r="J11" s="19"/>
      <c r="K11" s="19"/>
    </row>
  </sheetData>
  <mergeCells count="15">
    <mergeCell ref="A2:K2"/>
    <mergeCell ref="A3:G3"/>
    <mergeCell ref="I4:K4"/>
    <mergeCell ref="A11:G11"/>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Right="0"/>
  </sheetPr>
  <dimension ref="A1:G39"/>
  <sheetViews>
    <sheetView showZeros="0" topLeftCell="A17" workbookViewId="0">
      <selection activeCell="J14" sqref="J14"/>
    </sheetView>
  </sheetViews>
  <sheetFormatPr defaultColWidth="8.85833333333333" defaultRowHeight="15" customHeight="1" outlineLevelCol="6"/>
  <cols>
    <col min="1" max="1" width="35.7" customWidth="1"/>
    <col min="2" max="2" width="21.425" customWidth="1"/>
    <col min="3" max="3" width="51.925" customWidth="1"/>
    <col min="4" max="4" width="21.425" customWidth="1"/>
    <col min="5" max="7" width="17.1333333333333" customWidth="1"/>
  </cols>
  <sheetData>
    <row r="1" ht="18.75" customHeight="1" spans="1:7">
      <c r="A1" s="2"/>
      <c r="B1" s="2"/>
      <c r="C1" s="2"/>
      <c r="D1" s="2"/>
      <c r="E1" s="3"/>
      <c r="F1" s="3"/>
      <c r="G1" s="3" t="s">
        <v>984</v>
      </c>
    </row>
    <row r="2" ht="45" customHeight="1" spans="1:7">
      <c r="A2" s="4" t="s">
        <v>985</v>
      </c>
      <c r="B2" s="4"/>
      <c r="C2" s="4"/>
      <c r="D2" s="4"/>
      <c r="E2" s="4"/>
      <c r="F2" s="4"/>
      <c r="G2" s="4"/>
    </row>
    <row r="3" ht="24.15" customHeight="1" spans="1:7">
      <c r="A3" s="5" t="s">
        <v>2</v>
      </c>
      <c r="B3" s="5"/>
      <c r="C3" s="5"/>
      <c r="D3" s="5"/>
      <c r="E3" s="6"/>
      <c r="F3" s="6"/>
      <c r="G3" s="6" t="s">
        <v>33</v>
      </c>
    </row>
    <row r="4" ht="18.75" customHeight="1" spans="1:7">
      <c r="A4" s="7" t="s">
        <v>311</v>
      </c>
      <c r="B4" s="7" t="s">
        <v>310</v>
      </c>
      <c r="C4" s="7" t="s">
        <v>233</v>
      </c>
      <c r="D4" s="7" t="s">
        <v>986</v>
      </c>
      <c r="E4" s="7" t="s">
        <v>39</v>
      </c>
      <c r="F4" s="7"/>
      <c r="G4" s="7"/>
    </row>
    <row r="5" ht="18.75" customHeight="1" spans="1:7">
      <c r="A5" s="7"/>
      <c r="B5" s="7"/>
      <c r="C5" s="7"/>
      <c r="D5" s="7"/>
      <c r="E5" s="7">
        <v>2026</v>
      </c>
      <c r="F5" s="7">
        <v>2027</v>
      </c>
      <c r="G5" s="7">
        <v>2028</v>
      </c>
    </row>
    <row r="6" ht="22.65" customHeight="1" spans="1:7">
      <c r="A6" s="7"/>
      <c r="B6" s="7"/>
      <c r="C6" s="7"/>
      <c r="D6" s="7"/>
      <c r="E6" s="7"/>
      <c r="F6" s="7"/>
      <c r="G6" s="7"/>
    </row>
    <row r="7" ht="18.75" customHeight="1" spans="1:7">
      <c r="A7" s="8" t="s">
        <v>50</v>
      </c>
      <c r="B7" s="8">
        <v>2</v>
      </c>
      <c r="C7" s="8">
        <v>3</v>
      </c>
      <c r="D7" s="8">
        <v>4</v>
      </c>
      <c r="E7" s="8">
        <v>5</v>
      </c>
      <c r="F7" s="8">
        <v>6</v>
      </c>
      <c r="G7" s="8">
        <v>7</v>
      </c>
    </row>
    <row r="8" s="1" customFormat="1" ht="20.25" customHeight="1" spans="1:7">
      <c r="A8" s="9" t="s">
        <v>62</v>
      </c>
      <c r="B8" s="9" t="s">
        <v>322</v>
      </c>
      <c r="C8" s="10" t="s">
        <v>764</v>
      </c>
      <c r="D8" s="9" t="s">
        <v>987</v>
      </c>
      <c r="E8" s="11">
        <v>2354600</v>
      </c>
      <c r="F8" s="11"/>
      <c r="G8" s="11"/>
    </row>
    <row r="9" s="1" customFormat="1" ht="20.25" customHeight="1" spans="1:7">
      <c r="A9" s="9" t="s">
        <v>62</v>
      </c>
      <c r="B9" s="9" t="s">
        <v>322</v>
      </c>
      <c r="C9" s="10" t="s">
        <v>344</v>
      </c>
      <c r="D9" s="9" t="s">
        <v>987</v>
      </c>
      <c r="E9" s="11">
        <v>309000</v>
      </c>
      <c r="F9" s="11"/>
      <c r="G9" s="11"/>
    </row>
    <row r="10" s="1" customFormat="1" ht="20.25" customHeight="1" spans="1:7">
      <c r="A10" s="9" t="s">
        <v>62</v>
      </c>
      <c r="B10" s="9" t="s">
        <v>316</v>
      </c>
      <c r="C10" s="10" t="s">
        <v>346</v>
      </c>
      <c r="D10" s="9" t="s">
        <v>987</v>
      </c>
      <c r="E10" s="11">
        <v>2100</v>
      </c>
      <c r="F10" s="11"/>
      <c r="G10" s="11"/>
    </row>
    <row r="11" s="1" customFormat="1" ht="24.25" customHeight="1" spans="1:7">
      <c r="A11" s="9" t="s">
        <v>62</v>
      </c>
      <c r="B11" s="9" t="s">
        <v>349</v>
      </c>
      <c r="C11" s="10" t="s">
        <v>348</v>
      </c>
      <c r="D11" s="9" t="s">
        <v>987</v>
      </c>
      <c r="E11" s="11">
        <v>521000</v>
      </c>
      <c r="F11" s="11"/>
      <c r="G11" s="11"/>
    </row>
    <row r="12" s="1" customFormat="1" ht="24.25" customHeight="1" spans="1:7">
      <c r="A12" s="9" t="s">
        <v>62</v>
      </c>
      <c r="B12" s="9" t="s">
        <v>349</v>
      </c>
      <c r="C12" s="10" t="s">
        <v>358</v>
      </c>
      <c r="D12" s="9" t="s">
        <v>987</v>
      </c>
      <c r="E12" s="11">
        <v>70000</v>
      </c>
      <c r="F12" s="11"/>
      <c r="G12" s="11"/>
    </row>
    <row r="13" s="1" customFormat="1" ht="24.25" customHeight="1" spans="1:7">
      <c r="A13" s="9" t="s">
        <v>62</v>
      </c>
      <c r="B13" s="9" t="s">
        <v>349</v>
      </c>
      <c r="C13" s="10" t="s">
        <v>362</v>
      </c>
      <c r="D13" s="9" t="s">
        <v>987</v>
      </c>
      <c r="E13" s="11">
        <v>290000</v>
      </c>
      <c r="F13" s="11"/>
      <c r="G13" s="11"/>
    </row>
    <row r="14" s="1" customFormat="1" ht="24.25" customHeight="1" spans="1:7">
      <c r="A14" s="9" t="s">
        <v>62</v>
      </c>
      <c r="B14" s="9" t="s">
        <v>349</v>
      </c>
      <c r="C14" s="10" t="s">
        <v>366</v>
      </c>
      <c r="D14" s="9" t="s">
        <v>987</v>
      </c>
      <c r="E14" s="11">
        <v>502196.34</v>
      </c>
      <c r="F14" s="11"/>
      <c r="G14" s="11"/>
    </row>
    <row r="15" s="1" customFormat="1" ht="24.25" customHeight="1" spans="1:7">
      <c r="A15" s="9" t="s">
        <v>62</v>
      </c>
      <c r="B15" s="9" t="s">
        <v>349</v>
      </c>
      <c r="C15" s="10" t="s">
        <v>368</v>
      </c>
      <c r="D15" s="9" t="s">
        <v>987</v>
      </c>
      <c r="E15" s="11">
        <v>9000</v>
      </c>
      <c r="F15" s="11"/>
      <c r="G15" s="11"/>
    </row>
    <row r="16" s="1" customFormat="1" ht="24.25" customHeight="1" spans="1:7">
      <c r="A16" s="9" t="s">
        <v>62</v>
      </c>
      <c r="B16" s="9" t="s">
        <v>322</v>
      </c>
      <c r="C16" s="10" t="s">
        <v>370</v>
      </c>
      <c r="D16" s="9" t="s">
        <v>987</v>
      </c>
      <c r="E16" s="11">
        <v>25000</v>
      </c>
      <c r="F16" s="11"/>
      <c r="G16" s="11"/>
    </row>
    <row r="17" s="1" customFormat="1" ht="24.25" customHeight="1" spans="1:7">
      <c r="A17" s="9" t="s">
        <v>62</v>
      </c>
      <c r="B17" s="9" t="s">
        <v>316</v>
      </c>
      <c r="C17" s="10" t="s">
        <v>372</v>
      </c>
      <c r="D17" s="9" t="s">
        <v>987</v>
      </c>
      <c r="E17" s="11">
        <v>6500</v>
      </c>
      <c r="F17" s="11"/>
      <c r="G17" s="11"/>
    </row>
    <row r="18" s="1" customFormat="1" ht="24.25" customHeight="1" spans="1:7">
      <c r="A18" s="9" t="s">
        <v>62</v>
      </c>
      <c r="B18" s="9" t="s">
        <v>316</v>
      </c>
      <c r="C18" s="10" t="s">
        <v>374</v>
      </c>
      <c r="D18" s="9" t="s">
        <v>987</v>
      </c>
      <c r="E18" s="11">
        <v>11002</v>
      </c>
      <c r="F18" s="11"/>
      <c r="G18" s="11"/>
    </row>
    <row r="19" s="1" customFormat="1" ht="24.25" customHeight="1" spans="1:7">
      <c r="A19" s="9" t="s">
        <v>62</v>
      </c>
      <c r="B19" s="9" t="s">
        <v>322</v>
      </c>
      <c r="C19" s="10" t="s">
        <v>376</v>
      </c>
      <c r="D19" s="9" t="s">
        <v>987</v>
      </c>
      <c r="E19" s="11">
        <v>22400</v>
      </c>
      <c r="F19" s="11"/>
      <c r="G19" s="11"/>
    </row>
    <row r="20" s="1" customFormat="1" ht="20.25" customHeight="1" spans="1:7">
      <c r="A20" s="9" t="s">
        <v>62</v>
      </c>
      <c r="B20" s="9" t="s">
        <v>316</v>
      </c>
      <c r="C20" s="10" t="s">
        <v>380</v>
      </c>
      <c r="D20" s="9" t="s">
        <v>987</v>
      </c>
      <c r="E20" s="11">
        <v>30600</v>
      </c>
      <c r="F20" s="11"/>
      <c r="G20" s="11"/>
    </row>
    <row r="21" s="1" customFormat="1" ht="20.25" customHeight="1" spans="1:7">
      <c r="A21" s="9" t="s">
        <v>62</v>
      </c>
      <c r="B21" s="9" t="s">
        <v>322</v>
      </c>
      <c r="C21" s="10" t="s">
        <v>384</v>
      </c>
      <c r="D21" s="9" t="s">
        <v>987</v>
      </c>
      <c r="E21" s="11">
        <v>73080</v>
      </c>
      <c r="F21" s="11"/>
      <c r="G21" s="11"/>
    </row>
    <row r="22" s="1" customFormat="1" ht="20.25" customHeight="1" spans="1:7">
      <c r="A22" s="9" t="s">
        <v>62</v>
      </c>
      <c r="B22" s="9" t="s">
        <v>316</v>
      </c>
      <c r="C22" s="10" t="s">
        <v>386</v>
      </c>
      <c r="D22" s="9" t="s">
        <v>987</v>
      </c>
      <c r="E22" s="11">
        <v>20800</v>
      </c>
      <c r="F22" s="11"/>
      <c r="G22" s="11"/>
    </row>
    <row r="23" s="1" customFormat="1" ht="20.25" customHeight="1" spans="1:7">
      <c r="A23" s="9" t="s">
        <v>62</v>
      </c>
      <c r="B23" s="9" t="s">
        <v>316</v>
      </c>
      <c r="C23" s="10" t="s">
        <v>388</v>
      </c>
      <c r="D23" s="9" t="s">
        <v>987</v>
      </c>
      <c r="E23" s="11">
        <v>492195.9</v>
      </c>
      <c r="F23" s="11"/>
      <c r="G23" s="11"/>
    </row>
    <row r="24" s="1" customFormat="1" ht="20.25" customHeight="1" spans="1:7">
      <c r="A24" s="9" t="s">
        <v>62</v>
      </c>
      <c r="B24" s="9" t="s">
        <v>316</v>
      </c>
      <c r="C24" s="10" t="s">
        <v>392</v>
      </c>
      <c r="D24" s="9" t="s">
        <v>987</v>
      </c>
      <c r="E24" s="11">
        <v>40000</v>
      </c>
      <c r="F24" s="11"/>
      <c r="G24" s="11"/>
    </row>
    <row r="25" s="1" customFormat="1" ht="20.25" customHeight="1" spans="1:7">
      <c r="A25" s="9" t="s">
        <v>62</v>
      </c>
      <c r="B25" s="9" t="s">
        <v>349</v>
      </c>
      <c r="C25" s="10" t="s">
        <v>394</v>
      </c>
      <c r="D25" s="9" t="s">
        <v>987</v>
      </c>
      <c r="E25" s="11">
        <v>59721</v>
      </c>
      <c r="F25" s="11"/>
      <c r="G25" s="11"/>
    </row>
    <row r="26" ht="20.25" customHeight="1" spans="1:7">
      <c r="A26" s="9" t="s">
        <v>62</v>
      </c>
      <c r="B26" s="9" t="s">
        <v>322</v>
      </c>
      <c r="C26" s="10" t="s">
        <v>398</v>
      </c>
      <c r="D26" s="9" t="s">
        <v>987</v>
      </c>
      <c r="E26" s="11">
        <v>1678300</v>
      </c>
      <c r="F26" s="11"/>
      <c r="G26" s="11"/>
    </row>
    <row r="27" ht="20.25" customHeight="1" spans="1:7">
      <c r="A27" s="9" t="s">
        <v>62</v>
      </c>
      <c r="B27" s="9" t="s">
        <v>316</v>
      </c>
      <c r="C27" s="10" t="s">
        <v>400</v>
      </c>
      <c r="D27" s="9" t="s">
        <v>987</v>
      </c>
      <c r="E27" s="11">
        <v>11600</v>
      </c>
      <c r="F27" s="11"/>
      <c r="G27" s="11"/>
    </row>
    <row r="28" ht="20.25" customHeight="1" spans="1:7">
      <c r="A28" s="9" t="s">
        <v>62</v>
      </c>
      <c r="B28" s="9" t="s">
        <v>316</v>
      </c>
      <c r="C28" s="10" t="s">
        <v>402</v>
      </c>
      <c r="D28" s="9" t="s">
        <v>987</v>
      </c>
      <c r="E28" s="11">
        <v>1800</v>
      </c>
      <c r="F28" s="11"/>
      <c r="G28" s="11"/>
    </row>
    <row r="29" ht="20.25" customHeight="1" spans="1:7">
      <c r="A29" s="9" t="s">
        <v>62</v>
      </c>
      <c r="B29" s="9" t="s">
        <v>322</v>
      </c>
      <c r="C29" s="10" t="s">
        <v>404</v>
      </c>
      <c r="D29" s="9" t="s">
        <v>987</v>
      </c>
      <c r="E29" s="11">
        <v>144800</v>
      </c>
      <c r="F29" s="11"/>
      <c r="G29" s="11"/>
    </row>
    <row r="30" ht="20.25" customHeight="1" spans="1:7">
      <c r="A30" s="9" t="s">
        <v>62</v>
      </c>
      <c r="B30" s="9" t="s">
        <v>316</v>
      </c>
      <c r="C30" s="10" t="s">
        <v>406</v>
      </c>
      <c r="D30" s="9" t="s">
        <v>987</v>
      </c>
      <c r="E30" s="11">
        <v>117100</v>
      </c>
      <c r="F30" s="11"/>
      <c r="G30" s="11"/>
    </row>
    <row r="31" ht="20.25" customHeight="1" spans="1:7">
      <c r="A31" s="9" t="s">
        <v>62</v>
      </c>
      <c r="B31" s="9" t="s">
        <v>322</v>
      </c>
      <c r="C31" s="10" t="s">
        <v>408</v>
      </c>
      <c r="D31" s="9" t="s">
        <v>987</v>
      </c>
      <c r="E31" s="11">
        <v>82020</v>
      </c>
      <c r="F31" s="11"/>
      <c r="G31" s="11"/>
    </row>
    <row r="32" ht="20.25" customHeight="1" spans="1:7">
      <c r="A32" s="9" t="s">
        <v>62</v>
      </c>
      <c r="B32" s="9" t="s">
        <v>349</v>
      </c>
      <c r="C32" s="12" t="s">
        <v>988</v>
      </c>
      <c r="D32" s="9" t="s">
        <v>987</v>
      </c>
      <c r="E32" s="13">
        <v>40000</v>
      </c>
      <c r="F32" s="11"/>
      <c r="G32" s="11"/>
    </row>
    <row r="33" ht="20.25" customHeight="1" spans="1:7">
      <c r="A33" s="9" t="s">
        <v>62</v>
      </c>
      <c r="B33" s="9" t="s">
        <v>322</v>
      </c>
      <c r="C33" s="12" t="s">
        <v>989</v>
      </c>
      <c r="D33" s="9" t="s">
        <v>987</v>
      </c>
      <c r="E33" s="13">
        <v>30000</v>
      </c>
      <c r="F33" s="11"/>
      <c r="G33" s="11"/>
    </row>
    <row r="34" ht="20.25" customHeight="1" spans="1:7">
      <c r="A34" s="9" t="s">
        <v>62</v>
      </c>
      <c r="B34" s="9" t="s">
        <v>322</v>
      </c>
      <c r="C34" s="12" t="s">
        <v>990</v>
      </c>
      <c r="D34" s="9" t="s">
        <v>987</v>
      </c>
      <c r="E34" s="13">
        <v>20000</v>
      </c>
      <c r="F34" s="11"/>
      <c r="G34" s="11"/>
    </row>
    <row r="35" ht="20.25" customHeight="1" spans="1:7">
      <c r="A35" s="9" t="s">
        <v>62</v>
      </c>
      <c r="B35" s="9" t="s">
        <v>316</v>
      </c>
      <c r="C35" s="12" t="s">
        <v>991</v>
      </c>
      <c r="D35" s="9" t="s">
        <v>987</v>
      </c>
      <c r="E35" s="13">
        <v>50000</v>
      </c>
      <c r="F35" s="11"/>
      <c r="G35" s="11"/>
    </row>
    <row r="36" ht="20.25" customHeight="1" spans="1:7">
      <c r="A36" s="9" t="s">
        <v>62</v>
      </c>
      <c r="B36" s="9" t="s">
        <v>316</v>
      </c>
      <c r="C36" s="12" t="s">
        <v>992</v>
      </c>
      <c r="D36" s="9" t="s">
        <v>987</v>
      </c>
      <c r="E36" s="13">
        <v>10000</v>
      </c>
      <c r="F36" s="11"/>
      <c r="G36" s="11"/>
    </row>
    <row r="37" ht="20.25" customHeight="1" spans="1:7">
      <c r="A37" s="9" t="s">
        <v>62</v>
      </c>
      <c r="B37" s="9" t="s">
        <v>316</v>
      </c>
      <c r="C37" s="12" t="s">
        <v>992</v>
      </c>
      <c r="D37" s="9" t="s">
        <v>987</v>
      </c>
      <c r="E37" s="13">
        <v>150000</v>
      </c>
      <c r="F37" s="11"/>
      <c r="G37" s="11"/>
    </row>
    <row r="38" ht="20.25" customHeight="1" spans="1:7">
      <c r="A38" s="9" t="s">
        <v>62</v>
      </c>
      <c r="B38" s="9" t="s">
        <v>316</v>
      </c>
      <c r="C38" s="12" t="s">
        <v>991</v>
      </c>
      <c r="D38" s="9" t="s">
        <v>987</v>
      </c>
      <c r="E38" s="13">
        <v>200000</v>
      </c>
      <c r="F38" s="11"/>
      <c r="G38" s="11"/>
    </row>
    <row r="39" customHeight="1" spans="1:7">
      <c r="A39" s="14" t="s">
        <v>36</v>
      </c>
      <c r="B39" s="14"/>
      <c r="C39" s="14"/>
      <c r="D39" s="14"/>
      <c r="E39" s="11">
        <f>E32+E33+E34+E35+E36+E37+E38+6874815.24</f>
        <v>7374815.24</v>
      </c>
      <c r="F39" s="11"/>
      <c r="G39" s="11"/>
    </row>
  </sheetData>
  <mergeCells count="11">
    <mergeCell ref="A2:G2"/>
    <mergeCell ref="A3:D3"/>
    <mergeCell ref="E4:G4"/>
    <mergeCell ref="A39:D39"/>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Right="0"/>
  </sheetPr>
  <dimension ref="A1:S10"/>
  <sheetViews>
    <sheetView showZeros="0" workbookViewId="0">
      <selection activeCell="A35" sqref="A35"/>
    </sheetView>
  </sheetViews>
  <sheetFormatPr defaultColWidth="8.85833333333333" defaultRowHeight="15" customHeight="1"/>
  <cols>
    <col min="1" max="1" width="25.2833333333333" customWidth="1"/>
    <col min="2" max="2" width="29.9833333333333" customWidth="1"/>
    <col min="3" max="19" width="17.1333333333333" customWidth="1"/>
  </cols>
  <sheetData>
    <row r="1" ht="18.75" customHeight="1" spans="1:19">
      <c r="A1" s="2"/>
      <c r="B1" s="2"/>
      <c r="C1" s="2"/>
      <c r="D1" s="2"/>
      <c r="E1" s="2"/>
      <c r="F1" s="2"/>
      <c r="G1" s="2"/>
      <c r="H1" s="2"/>
      <c r="I1" s="3"/>
      <c r="J1" s="3"/>
      <c r="K1" s="3"/>
      <c r="L1" s="3"/>
      <c r="M1" s="3"/>
      <c r="N1" s="3"/>
      <c r="O1" s="3"/>
      <c r="P1" s="3"/>
      <c r="Q1" s="3"/>
      <c r="R1" s="3"/>
      <c r="S1" s="3" t="s">
        <v>31</v>
      </c>
    </row>
    <row r="2" ht="37.5" customHeight="1" spans="1:19">
      <c r="A2" s="4" t="s">
        <v>32</v>
      </c>
      <c r="B2" s="4"/>
      <c r="C2" s="4"/>
      <c r="D2" s="4"/>
      <c r="E2" s="4"/>
      <c r="F2" s="4"/>
      <c r="G2" s="4"/>
      <c r="H2" s="4"/>
      <c r="I2" s="4"/>
      <c r="J2" s="4"/>
      <c r="K2" s="4"/>
      <c r="L2" s="4"/>
      <c r="M2" s="4"/>
      <c r="N2" s="4"/>
      <c r="O2" s="4"/>
      <c r="P2" s="4"/>
      <c r="Q2" s="4"/>
      <c r="R2" s="4"/>
      <c r="S2" s="4"/>
    </row>
    <row r="3" ht="18.75" customHeight="1" spans="1:19">
      <c r="A3" s="5" t="s">
        <v>2</v>
      </c>
      <c r="B3" s="5"/>
      <c r="C3" s="5"/>
      <c r="D3" s="5"/>
      <c r="E3" s="66"/>
      <c r="F3" s="66"/>
      <c r="G3" s="66"/>
      <c r="H3" s="66"/>
      <c r="I3" s="6"/>
      <c r="J3" s="6"/>
      <c r="K3" s="6"/>
      <c r="L3" s="6"/>
      <c r="M3" s="6"/>
      <c r="N3" s="6"/>
      <c r="O3" s="6"/>
      <c r="P3" s="6"/>
      <c r="Q3" s="6"/>
      <c r="R3" s="6"/>
      <c r="S3" s="6" t="s">
        <v>33</v>
      </c>
    </row>
    <row r="4" ht="18.75" customHeight="1" spans="1:19">
      <c r="A4" s="15" t="s">
        <v>34</v>
      </c>
      <c r="B4" s="88" t="s">
        <v>35</v>
      </c>
      <c r="C4" s="88" t="s">
        <v>36</v>
      </c>
      <c r="D4" s="88" t="s">
        <v>37</v>
      </c>
      <c r="E4" s="88"/>
      <c r="F4" s="88"/>
      <c r="G4" s="88"/>
      <c r="H4" s="88"/>
      <c r="I4" s="88"/>
      <c r="J4" s="92"/>
      <c r="K4" s="92"/>
      <c r="L4" s="92"/>
      <c r="M4" s="92"/>
      <c r="N4" s="92"/>
      <c r="O4" s="88" t="s">
        <v>24</v>
      </c>
      <c r="P4" s="88"/>
      <c r="Q4" s="88"/>
      <c r="R4" s="88"/>
      <c r="S4" s="88"/>
    </row>
    <row r="5" ht="18.75" customHeight="1" spans="1:19">
      <c r="A5" s="15"/>
      <c r="B5" s="88"/>
      <c r="C5" s="88"/>
      <c r="D5" s="89" t="s">
        <v>38</v>
      </c>
      <c r="E5" s="89" t="s">
        <v>39</v>
      </c>
      <c r="F5" s="89" t="s">
        <v>40</v>
      </c>
      <c r="G5" s="89" t="s">
        <v>41</v>
      </c>
      <c r="H5" s="89" t="s">
        <v>42</v>
      </c>
      <c r="I5" s="93" t="s">
        <v>43</v>
      </c>
      <c r="J5" s="94"/>
      <c r="K5" s="94"/>
      <c r="L5" s="94"/>
      <c r="M5" s="94"/>
      <c r="N5" s="94"/>
      <c r="O5" s="93" t="s">
        <v>38</v>
      </c>
      <c r="P5" s="93" t="s">
        <v>39</v>
      </c>
      <c r="Q5" s="93" t="s">
        <v>40</v>
      </c>
      <c r="R5" s="93" t="s">
        <v>41</v>
      </c>
      <c r="S5" s="89" t="s">
        <v>44</v>
      </c>
    </row>
    <row r="6" ht="18.75" customHeight="1" spans="1:19">
      <c r="A6" s="15"/>
      <c r="B6" s="88"/>
      <c r="C6" s="88"/>
      <c r="D6" s="89"/>
      <c r="E6" s="89"/>
      <c r="F6" s="89"/>
      <c r="G6" s="89"/>
      <c r="H6" s="89"/>
      <c r="I6" s="93" t="s">
        <v>38</v>
      </c>
      <c r="J6" s="93" t="s">
        <v>45</v>
      </c>
      <c r="K6" s="93" t="s">
        <v>46</v>
      </c>
      <c r="L6" s="93" t="s">
        <v>47</v>
      </c>
      <c r="M6" s="93" t="s">
        <v>48</v>
      </c>
      <c r="N6" s="93" t="s">
        <v>49</v>
      </c>
      <c r="O6" s="93"/>
      <c r="P6" s="93"/>
      <c r="Q6" s="93"/>
      <c r="R6" s="93"/>
      <c r="S6" s="89"/>
    </row>
    <row r="7" ht="18.75" customHeight="1" spans="1:19">
      <c r="A7" s="90" t="s">
        <v>50</v>
      </c>
      <c r="B7" s="16" t="s">
        <v>51</v>
      </c>
      <c r="C7" s="16" t="s">
        <v>52</v>
      </c>
      <c r="D7" s="16" t="s">
        <v>53</v>
      </c>
      <c r="E7" s="90" t="s">
        <v>54</v>
      </c>
      <c r="F7" s="16" t="s">
        <v>55</v>
      </c>
      <c r="G7" s="16" t="s">
        <v>56</v>
      </c>
      <c r="H7" s="90" t="s">
        <v>57</v>
      </c>
      <c r="I7" s="16" t="s">
        <v>58</v>
      </c>
      <c r="J7" s="87">
        <v>10</v>
      </c>
      <c r="K7" s="87">
        <v>11</v>
      </c>
      <c r="L7" s="87">
        <v>12</v>
      </c>
      <c r="M7" s="87">
        <v>13</v>
      </c>
      <c r="N7" s="87">
        <v>14</v>
      </c>
      <c r="O7" s="87">
        <v>15</v>
      </c>
      <c r="P7" s="87">
        <v>16</v>
      </c>
      <c r="Q7" s="87">
        <v>17</v>
      </c>
      <c r="R7" s="87">
        <v>18</v>
      </c>
      <c r="S7" s="87">
        <v>19</v>
      </c>
    </row>
    <row r="8" s="86" customFormat="1" ht="20.25" customHeight="1" spans="1:19">
      <c r="A8" s="18" t="s">
        <v>59</v>
      </c>
      <c r="B8" s="18" t="s">
        <v>60</v>
      </c>
      <c r="C8" s="91">
        <f>D8+I8</f>
        <v>35391406.92</v>
      </c>
      <c r="D8" s="91">
        <f>E8+F8</f>
        <v>34769546.92</v>
      </c>
      <c r="E8" s="19">
        <f t="shared" ref="E8:E10" si="0">18527664.36+500000</f>
        <v>19027664.36</v>
      </c>
      <c r="F8" s="19">
        <f t="shared" ref="F8:F10" si="1">14985405.06+756477.5</f>
        <v>15741882.56</v>
      </c>
      <c r="G8" s="19"/>
      <c r="H8" s="19"/>
      <c r="I8" s="19">
        <v>621860</v>
      </c>
      <c r="J8" s="19"/>
      <c r="K8" s="19"/>
      <c r="L8" s="19"/>
      <c r="M8" s="19"/>
      <c r="N8" s="19">
        <v>621860</v>
      </c>
      <c r="O8" s="19"/>
      <c r="P8" s="19"/>
      <c r="Q8" s="19"/>
      <c r="R8" s="19"/>
      <c r="S8" s="19"/>
    </row>
    <row r="9" s="86" customFormat="1" ht="25" customHeight="1" spans="1:19">
      <c r="A9" s="57" t="s">
        <v>61</v>
      </c>
      <c r="B9" s="57" t="s">
        <v>62</v>
      </c>
      <c r="C9" s="91">
        <f>D9+I9</f>
        <v>35391406.92</v>
      </c>
      <c r="D9" s="91">
        <f>E9+F9</f>
        <v>34769546.92</v>
      </c>
      <c r="E9" s="19">
        <f t="shared" si="0"/>
        <v>19027664.36</v>
      </c>
      <c r="F9" s="19">
        <f t="shared" si="1"/>
        <v>15741882.56</v>
      </c>
      <c r="G9" s="19"/>
      <c r="H9" s="19"/>
      <c r="I9" s="19">
        <v>621860</v>
      </c>
      <c r="J9" s="19"/>
      <c r="K9" s="19"/>
      <c r="L9" s="19"/>
      <c r="M9" s="19"/>
      <c r="N9" s="19">
        <v>621860</v>
      </c>
      <c r="O9" s="21"/>
      <c r="P9" s="21"/>
      <c r="Q9" s="21"/>
      <c r="R9" s="21"/>
      <c r="S9" s="21"/>
    </row>
    <row r="10" s="86" customFormat="1" ht="20.25" customHeight="1" spans="1:19">
      <c r="A10" s="59" t="s">
        <v>36</v>
      </c>
      <c r="B10" s="59"/>
      <c r="C10" s="91">
        <f>D10+I10</f>
        <v>35391406.92</v>
      </c>
      <c r="D10" s="91">
        <f>E10+F10</f>
        <v>34769546.92</v>
      </c>
      <c r="E10" s="19">
        <f t="shared" si="0"/>
        <v>19027664.36</v>
      </c>
      <c r="F10" s="19">
        <f t="shared" si="1"/>
        <v>15741882.56</v>
      </c>
      <c r="G10" s="19"/>
      <c r="H10" s="19"/>
      <c r="I10" s="19">
        <v>621860</v>
      </c>
      <c r="J10" s="19"/>
      <c r="K10" s="19"/>
      <c r="L10" s="19"/>
      <c r="M10" s="19"/>
      <c r="N10" s="19">
        <v>621860</v>
      </c>
      <c r="O10" s="19"/>
      <c r="P10" s="19"/>
      <c r="Q10" s="19"/>
      <c r="R10" s="19"/>
      <c r="S10" s="19"/>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sheetPr>
  <dimension ref="A1:O81"/>
  <sheetViews>
    <sheetView showZeros="0" topLeftCell="D1" workbookViewId="0">
      <selection activeCell="B76" sqref="B76"/>
    </sheetView>
  </sheetViews>
  <sheetFormatPr defaultColWidth="8.85833333333333" defaultRowHeight="15" customHeight="1"/>
  <cols>
    <col min="1" max="1" width="21.5416666666667" customWidth="1"/>
    <col min="2" max="2" width="30.8416666666667" customWidth="1"/>
    <col min="3" max="15" width="17.1333333333333" customWidth="1"/>
  </cols>
  <sheetData>
    <row r="1" ht="18.75" customHeight="1" spans="1:15">
      <c r="A1" s="2"/>
      <c r="B1" s="2"/>
      <c r="C1" s="2"/>
      <c r="D1" s="2"/>
      <c r="E1" s="2"/>
      <c r="F1" s="2"/>
      <c r="G1" s="2"/>
      <c r="H1" s="2"/>
      <c r="I1" s="2"/>
      <c r="J1" s="3"/>
      <c r="K1" s="3"/>
      <c r="L1" s="3"/>
      <c r="M1" s="3"/>
      <c r="N1" s="3"/>
      <c r="O1" s="3" t="s">
        <v>63</v>
      </c>
    </row>
    <row r="2" ht="37.5" customHeight="1" spans="1:15">
      <c r="A2" s="4" t="s">
        <v>64</v>
      </c>
      <c r="B2" s="4"/>
      <c r="C2" s="4"/>
      <c r="D2" s="4"/>
      <c r="E2" s="4"/>
      <c r="F2" s="4"/>
      <c r="G2" s="4"/>
      <c r="H2" s="4"/>
      <c r="I2" s="4"/>
      <c r="J2" s="4"/>
      <c r="K2" s="65"/>
      <c r="L2" s="65"/>
      <c r="M2" s="65"/>
      <c r="N2" s="65"/>
      <c r="O2" s="65"/>
    </row>
    <row r="3" ht="18.75" customHeight="1" spans="1:15">
      <c r="A3" s="53" t="s">
        <v>2</v>
      </c>
      <c r="B3" s="53"/>
      <c r="C3" s="53"/>
      <c r="D3" s="53"/>
      <c r="E3" s="53"/>
      <c r="F3" s="53"/>
      <c r="G3" s="53"/>
      <c r="H3" s="53"/>
      <c r="I3" s="53"/>
      <c r="J3" s="3"/>
      <c r="K3" s="3"/>
      <c r="L3" s="3"/>
      <c r="M3" s="3"/>
      <c r="N3" s="3"/>
      <c r="O3" s="3" t="s">
        <v>33</v>
      </c>
    </row>
    <row r="4" ht="18.75" customHeight="1" spans="1:15">
      <c r="A4" s="15" t="s">
        <v>65</v>
      </c>
      <c r="B4" s="15" t="s">
        <v>66</v>
      </c>
      <c r="C4" s="56" t="s">
        <v>36</v>
      </c>
      <c r="D4" s="56" t="s">
        <v>39</v>
      </c>
      <c r="E4" s="56"/>
      <c r="F4" s="56"/>
      <c r="G4" s="15" t="s">
        <v>40</v>
      </c>
      <c r="H4" s="56" t="s">
        <v>41</v>
      </c>
      <c r="I4" s="15" t="s">
        <v>67</v>
      </c>
      <c r="J4" s="56" t="s">
        <v>68</v>
      </c>
      <c r="K4" s="56"/>
      <c r="L4" s="56"/>
      <c r="M4" s="56"/>
      <c r="N4" s="56"/>
      <c r="O4" s="56"/>
    </row>
    <row r="5" ht="18.75" customHeight="1" spans="1:15">
      <c r="A5" s="15"/>
      <c r="B5" s="15"/>
      <c r="C5" s="56"/>
      <c r="D5" s="56" t="s">
        <v>38</v>
      </c>
      <c r="E5" s="56" t="s">
        <v>69</v>
      </c>
      <c r="F5" s="56" t="s">
        <v>70</v>
      </c>
      <c r="G5" s="15"/>
      <c r="H5" s="56"/>
      <c r="I5" s="15"/>
      <c r="J5" s="56" t="s">
        <v>38</v>
      </c>
      <c r="K5" s="56" t="s">
        <v>71</v>
      </c>
      <c r="L5" s="16" t="s">
        <v>72</v>
      </c>
      <c r="M5" s="16" t="s">
        <v>73</v>
      </c>
      <c r="N5" s="16" t="s">
        <v>74</v>
      </c>
      <c r="O5" s="16" t="s">
        <v>75</v>
      </c>
    </row>
    <row r="6" ht="18.75" customHeight="1" spans="1:15">
      <c r="A6" s="16" t="s">
        <v>50</v>
      </c>
      <c r="B6" s="16" t="s">
        <v>51</v>
      </c>
      <c r="C6" s="16" t="s">
        <v>52</v>
      </c>
      <c r="D6" s="16" t="s">
        <v>53</v>
      </c>
      <c r="E6" s="16" t="s">
        <v>54</v>
      </c>
      <c r="F6" s="16" t="s">
        <v>55</v>
      </c>
      <c r="G6" s="16" t="s">
        <v>56</v>
      </c>
      <c r="H6" s="16" t="s">
        <v>57</v>
      </c>
      <c r="I6" s="16" t="s">
        <v>58</v>
      </c>
      <c r="J6" s="16" t="s">
        <v>76</v>
      </c>
      <c r="K6" s="87">
        <v>11</v>
      </c>
      <c r="L6" s="87">
        <v>12</v>
      </c>
      <c r="M6" s="87">
        <v>13</v>
      </c>
      <c r="N6" s="87">
        <v>14</v>
      </c>
      <c r="O6" s="87">
        <v>15</v>
      </c>
    </row>
    <row r="7" s="86" customFormat="1" ht="20.25" customHeight="1" spans="1:15">
      <c r="A7" s="18" t="s">
        <v>77</v>
      </c>
      <c r="B7" s="18" t="s">
        <v>78</v>
      </c>
      <c r="C7" s="19">
        <v>10481982.9</v>
      </c>
      <c r="D7" s="19">
        <v>10481982.9</v>
      </c>
      <c r="E7" s="19">
        <v>8719605</v>
      </c>
      <c r="F7" s="19">
        <v>1762377.9</v>
      </c>
      <c r="G7" s="19"/>
      <c r="H7" s="19"/>
      <c r="I7" s="19"/>
      <c r="J7" s="19"/>
      <c r="K7" s="19"/>
      <c r="L7" s="19"/>
      <c r="M7" s="19"/>
      <c r="N7" s="19"/>
      <c r="O7" s="19"/>
    </row>
    <row r="8" s="86" customFormat="1" ht="20.25" customHeight="1" spans="1:15">
      <c r="A8" s="57" t="s">
        <v>79</v>
      </c>
      <c r="B8" s="57" t="s">
        <v>80</v>
      </c>
      <c r="C8" s="19">
        <v>165600</v>
      </c>
      <c r="D8" s="19">
        <v>165600</v>
      </c>
      <c r="E8" s="19"/>
      <c r="F8" s="19">
        <v>165600</v>
      </c>
      <c r="G8" s="19"/>
      <c r="H8" s="19"/>
      <c r="I8" s="19"/>
      <c r="J8" s="19"/>
      <c r="K8" s="19"/>
      <c r="L8" s="19"/>
      <c r="M8" s="19"/>
      <c r="N8" s="19"/>
      <c r="O8" s="19"/>
    </row>
    <row r="9" s="86" customFormat="1" ht="20.25" customHeight="1" spans="1:15">
      <c r="A9" s="58" t="s">
        <v>81</v>
      </c>
      <c r="B9" s="58" t="s">
        <v>82</v>
      </c>
      <c r="C9" s="19">
        <v>144800</v>
      </c>
      <c r="D9" s="19">
        <v>144800</v>
      </c>
      <c r="E9" s="19"/>
      <c r="F9" s="19">
        <v>144800</v>
      </c>
      <c r="G9" s="19"/>
      <c r="H9" s="19"/>
      <c r="I9" s="19"/>
      <c r="J9" s="19"/>
      <c r="K9" s="19"/>
      <c r="L9" s="19"/>
      <c r="M9" s="19"/>
      <c r="N9" s="19"/>
      <c r="O9" s="19"/>
    </row>
    <row r="10" s="86" customFormat="1" ht="20.25" customHeight="1" spans="1:15">
      <c r="A10" s="58" t="s">
        <v>83</v>
      </c>
      <c r="B10" s="58" t="s">
        <v>84</v>
      </c>
      <c r="C10" s="19">
        <v>20800</v>
      </c>
      <c r="D10" s="19">
        <v>20800</v>
      </c>
      <c r="E10" s="19"/>
      <c r="F10" s="19">
        <v>20800</v>
      </c>
      <c r="G10" s="19"/>
      <c r="H10" s="19"/>
      <c r="I10" s="19"/>
      <c r="J10" s="19"/>
      <c r="K10" s="19"/>
      <c r="L10" s="19"/>
      <c r="M10" s="19"/>
      <c r="N10" s="19"/>
      <c r="O10" s="19"/>
    </row>
    <row r="11" s="86" customFormat="1" ht="20.25" customHeight="1" spans="1:15">
      <c r="A11" s="57" t="s">
        <v>85</v>
      </c>
      <c r="B11" s="57" t="s">
        <v>86</v>
      </c>
      <c r="C11" s="19">
        <v>9530605</v>
      </c>
      <c r="D11" s="19">
        <v>9530605</v>
      </c>
      <c r="E11" s="19">
        <v>8719605</v>
      </c>
      <c r="F11" s="19">
        <v>811000</v>
      </c>
      <c r="G11" s="19"/>
      <c r="H11" s="19"/>
      <c r="I11" s="19"/>
      <c r="J11" s="19"/>
      <c r="K11" s="19"/>
      <c r="L11" s="19"/>
      <c r="M11" s="19"/>
      <c r="N11" s="19"/>
      <c r="O11" s="19"/>
    </row>
    <row r="12" s="86" customFormat="1" ht="20.25" customHeight="1" spans="1:15">
      <c r="A12" s="58" t="s">
        <v>87</v>
      </c>
      <c r="B12" s="58" t="s">
        <v>88</v>
      </c>
      <c r="C12" s="19">
        <v>4472309</v>
      </c>
      <c r="D12" s="19">
        <v>4472309</v>
      </c>
      <c r="E12" s="19">
        <v>3661309</v>
      </c>
      <c r="F12" s="19">
        <v>811000</v>
      </c>
      <c r="G12" s="19"/>
      <c r="H12" s="19"/>
      <c r="I12" s="19"/>
      <c r="J12" s="19"/>
      <c r="K12" s="19"/>
      <c r="L12" s="19"/>
      <c r="M12" s="19"/>
      <c r="N12" s="19"/>
      <c r="O12" s="19"/>
    </row>
    <row r="13" s="86" customFormat="1" ht="24" customHeight="1" spans="1:15">
      <c r="A13" s="58" t="s">
        <v>89</v>
      </c>
      <c r="B13" s="58" t="s">
        <v>90</v>
      </c>
      <c r="C13" s="19">
        <v>5058296</v>
      </c>
      <c r="D13" s="19">
        <v>5058296</v>
      </c>
      <c r="E13" s="19">
        <v>5058296</v>
      </c>
      <c r="F13" s="19"/>
      <c r="G13" s="19"/>
      <c r="H13" s="19"/>
      <c r="I13" s="19"/>
      <c r="J13" s="19"/>
      <c r="K13" s="19"/>
      <c r="L13" s="19"/>
      <c r="M13" s="19"/>
      <c r="N13" s="19"/>
      <c r="O13" s="19"/>
    </row>
    <row r="14" s="86" customFormat="1" ht="20.25" customHeight="1" spans="1:15">
      <c r="A14" s="57" t="s">
        <v>91</v>
      </c>
      <c r="B14" s="57" t="s">
        <v>92</v>
      </c>
      <c r="C14" s="19">
        <v>165480</v>
      </c>
      <c r="D14" s="19">
        <v>165480</v>
      </c>
      <c r="E14" s="19"/>
      <c r="F14" s="19">
        <v>165480</v>
      </c>
      <c r="G14" s="19"/>
      <c r="H14" s="19"/>
      <c r="I14" s="19"/>
      <c r="J14" s="19"/>
      <c r="K14" s="19"/>
      <c r="L14" s="19"/>
      <c r="M14" s="19"/>
      <c r="N14" s="19"/>
      <c r="O14" s="19"/>
    </row>
    <row r="15" s="86" customFormat="1" ht="20.25" customHeight="1" spans="1:15">
      <c r="A15" s="58" t="s">
        <v>93</v>
      </c>
      <c r="B15" s="58" t="s">
        <v>94</v>
      </c>
      <c r="C15" s="19">
        <v>73080</v>
      </c>
      <c r="D15" s="19">
        <v>73080</v>
      </c>
      <c r="E15" s="19"/>
      <c r="F15" s="19">
        <v>73080</v>
      </c>
      <c r="G15" s="19"/>
      <c r="H15" s="19"/>
      <c r="I15" s="19"/>
      <c r="J15" s="19"/>
      <c r="K15" s="19"/>
      <c r="L15" s="19"/>
      <c r="M15" s="19"/>
      <c r="N15" s="19"/>
      <c r="O15" s="19"/>
    </row>
    <row r="16" s="86" customFormat="1" ht="20.25" customHeight="1" spans="1:15">
      <c r="A16" s="58" t="s">
        <v>95</v>
      </c>
      <c r="B16" s="58" t="s">
        <v>96</v>
      </c>
      <c r="C16" s="19">
        <v>92400</v>
      </c>
      <c r="D16" s="19">
        <v>92400</v>
      </c>
      <c r="E16" s="19"/>
      <c r="F16" s="19">
        <v>92400</v>
      </c>
      <c r="G16" s="19"/>
      <c r="H16" s="19"/>
      <c r="I16" s="19"/>
      <c r="J16" s="19"/>
      <c r="K16" s="19"/>
      <c r="L16" s="19"/>
      <c r="M16" s="19"/>
      <c r="N16" s="19"/>
      <c r="O16" s="19"/>
    </row>
    <row r="17" s="86" customFormat="1" ht="20.25" customHeight="1" spans="1:15">
      <c r="A17" s="57" t="s">
        <v>97</v>
      </c>
      <c r="B17" s="57" t="s">
        <v>98</v>
      </c>
      <c r="C17" s="19">
        <v>620297.9</v>
      </c>
      <c r="D17" s="19">
        <v>620297.9</v>
      </c>
      <c r="E17" s="19"/>
      <c r="F17" s="19">
        <v>620297.9</v>
      </c>
      <c r="G17" s="19"/>
      <c r="H17" s="19"/>
      <c r="I17" s="19"/>
      <c r="J17" s="19"/>
      <c r="K17" s="19"/>
      <c r="L17" s="19"/>
      <c r="M17" s="19"/>
      <c r="N17" s="19"/>
      <c r="O17" s="19"/>
    </row>
    <row r="18" s="86" customFormat="1" ht="20.25" customHeight="1" spans="1:15">
      <c r="A18" s="58" t="s">
        <v>99</v>
      </c>
      <c r="B18" s="58" t="s">
        <v>98</v>
      </c>
      <c r="C18" s="19">
        <v>620297.9</v>
      </c>
      <c r="D18" s="19">
        <v>620297.9</v>
      </c>
      <c r="E18" s="19"/>
      <c r="F18" s="19">
        <v>620297.9</v>
      </c>
      <c r="G18" s="19"/>
      <c r="H18" s="19"/>
      <c r="I18" s="19"/>
      <c r="J18" s="19"/>
      <c r="K18" s="19"/>
      <c r="L18" s="19"/>
      <c r="M18" s="19"/>
      <c r="N18" s="19"/>
      <c r="O18" s="19"/>
    </row>
    <row r="19" s="86" customFormat="1" ht="20.25" customHeight="1" spans="1:15">
      <c r="A19" s="18" t="s">
        <v>100</v>
      </c>
      <c r="B19" s="18" t="s">
        <v>101</v>
      </c>
      <c r="C19" s="19">
        <v>135473</v>
      </c>
      <c r="D19" s="19"/>
      <c r="E19" s="19"/>
      <c r="F19" s="19"/>
      <c r="G19" s="19"/>
      <c r="H19" s="19"/>
      <c r="I19" s="19"/>
      <c r="J19" s="19">
        <v>135473</v>
      </c>
      <c r="K19" s="19"/>
      <c r="L19" s="19"/>
      <c r="M19" s="19"/>
      <c r="N19" s="19"/>
      <c r="O19" s="19">
        <v>135473</v>
      </c>
    </row>
    <row r="20" s="86" customFormat="1" ht="20.25" customHeight="1" spans="1:15">
      <c r="A20" s="57" t="s">
        <v>102</v>
      </c>
      <c r="B20" s="57" t="s">
        <v>103</v>
      </c>
      <c r="C20" s="19">
        <v>135473</v>
      </c>
      <c r="D20" s="19"/>
      <c r="E20" s="19"/>
      <c r="F20" s="19"/>
      <c r="G20" s="19"/>
      <c r="H20" s="19"/>
      <c r="I20" s="19"/>
      <c r="J20" s="19">
        <v>135473</v>
      </c>
      <c r="K20" s="19"/>
      <c r="L20" s="19"/>
      <c r="M20" s="19"/>
      <c r="N20" s="19"/>
      <c r="O20" s="19">
        <v>135473</v>
      </c>
    </row>
    <row r="21" s="86" customFormat="1" ht="20.25" customHeight="1" spans="1:15">
      <c r="A21" s="58">
        <v>2059999</v>
      </c>
      <c r="B21" s="58" t="s">
        <v>103</v>
      </c>
      <c r="C21" s="19">
        <v>135473</v>
      </c>
      <c r="D21" s="19"/>
      <c r="E21" s="19"/>
      <c r="F21" s="19"/>
      <c r="G21" s="19"/>
      <c r="H21" s="19"/>
      <c r="I21" s="19"/>
      <c r="J21" s="19">
        <v>135473</v>
      </c>
      <c r="K21" s="19"/>
      <c r="L21" s="19"/>
      <c r="M21" s="19"/>
      <c r="N21" s="19"/>
      <c r="O21" s="19">
        <v>135473</v>
      </c>
    </row>
    <row r="22" s="86" customFormat="1" ht="20.25" customHeight="1" spans="1:15">
      <c r="A22" s="18" t="s">
        <v>104</v>
      </c>
      <c r="B22" s="18" t="s">
        <v>105</v>
      </c>
      <c r="C22" s="19">
        <v>1800</v>
      </c>
      <c r="D22" s="19">
        <v>1800</v>
      </c>
      <c r="E22" s="19"/>
      <c r="F22" s="19">
        <v>1800</v>
      </c>
      <c r="G22" s="19"/>
      <c r="H22" s="19"/>
      <c r="I22" s="19"/>
      <c r="J22" s="19"/>
      <c r="K22" s="19"/>
      <c r="L22" s="19"/>
      <c r="M22" s="19"/>
      <c r="N22" s="19"/>
      <c r="O22" s="19"/>
    </row>
    <row r="23" s="86" customFormat="1" ht="20.25" customHeight="1" spans="1:15">
      <c r="A23" s="57" t="s">
        <v>106</v>
      </c>
      <c r="B23" s="57" t="s">
        <v>107</v>
      </c>
      <c r="C23" s="19">
        <v>1800</v>
      </c>
      <c r="D23" s="19">
        <v>1800</v>
      </c>
      <c r="E23" s="19"/>
      <c r="F23" s="19">
        <v>1800</v>
      </c>
      <c r="G23" s="19"/>
      <c r="H23" s="19"/>
      <c r="I23" s="19"/>
      <c r="J23" s="19"/>
      <c r="K23" s="19"/>
      <c r="L23" s="19"/>
      <c r="M23" s="19"/>
      <c r="N23" s="19"/>
      <c r="O23" s="19"/>
    </row>
    <row r="24" s="86" customFormat="1" ht="20.25" customHeight="1" spans="1:15">
      <c r="A24" s="58" t="s">
        <v>108</v>
      </c>
      <c r="B24" s="58" t="s">
        <v>109</v>
      </c>
      <c r="C24" s="19">
        <v>1800</v>
      </c>
      <c r="D24" s="19">
        <v>1800</v>
      </c>
      <c r="E24" s="19"/>
      <c r="F24" s="19">
        <v>1800</v>
      </c>
      <c r="G24" s="19"/>
      <c r="H24" s="19"/>
      <c r="I24" s="19"/>
      <c r="J24" s="19"/>
      <c r="K24" s="19"/>
      <c r="L24" s="19"/>
      <c r="M24" s="19"/>
      <c r="N24" s="19"/>
      <c r="O24" s="19"/>
    </row>
    <row r="25" s="86" customFormat="1" ht="20.25" customHeight="1" spans="1:15">
      <c r="A25" s="18" t="s">
        <v>110</v>
      </c>
      <c r="B25" s="18" t="s">
        <v>111</v>
      </c>
      <c r="C25" s="19">
        <v>1630661</v>
      </c>
      <c r="D25" s="19">
        <v>1255039</v>
      </c>
      <c r="E25" s="19">
        <v>1096919</v>
      </c>
      <c r="F25" s="19">
        <v>158120</v>
      </c>
      <c r="G25" s="19"/>
      <c r="H25" s="19"/>
      <c r="I25" s="19"/>
      <c r="J25" s="19">
        <v>375622</v>
      </c>
      <c r="K25" s="19"/>
      <c r="L25" s="19"/>
      <c r="M25" s="19"/>
      <c r="N25" s="19"/>
      <c r="O25" s="19">
        <v>375622</v>
      </c>
    </row>
    <row r="26" s="86" customFormat="1" ht="20.25" customHeight="1" spans="1:15">
      <c r="A26" s="57" t="s">
        <v>112</v>
      </c>
      <c r="B26" s="57" t="s">
        <v>113</v>
      </c>
      <c r="C26" s="19">
        <v>1096919</v>
      </c>
      <c r="D26" s="19">
        <v>1096919</v>
      </c>
      <c r="E26" s="19">
        <v>1096919</v>
      </c>
      <c r="F26" s="19"/>
      <c r="G26" s="19"/>
      <c r="H26" s="19"/>
      <c r="I26" s="19"/>
      <c r="J26" s="19"/>
      <c r="K26" s="19"/>
      <c r="L26" s="19"/>
      <c r="M26" s="19"/>
      <c r="N26" s="19"/>
      <c r="O26" s="19"/>
    </row>
    <row r="27" s="86" customFormat="1" ht="25" customHeight="1" spans="1:15">
      <c r="A27" s="58" t="s">
        <v>114</v>
      </c>
      <c r="B27" s="58" t="s">
        <v>115</v>
      </c>
      <c r="C27" s="19">
        <v>14250</v>
      </c>
      <c r="D27" s="19">
        <v>14250</v>
      </c>
      <c r="E27" s="19">
        <v>14250</v>
      </c>
      <c r="F27" s="19"/>
      <c r="G27" s="19"/>
      <c r="H27" s="19"/>
      <c r="I27" s="19"/>
      <c r="J27" s="19"/>
      <c r="K27" s="19"/>
      <c r="L27" s="19"/>
      <c r="M27" s="19"/>
      <c r="N27" s="19"/>
      <c r="O27" s="19"/>
    </row>
    <row r="28" s="86" customFormat="1" ht="20.25" customHeight="1" spans="1:15">
      <c r="A28" s="58" t="s">
        <v>116</v>
      </c>
      <c r="B28" s="58" t="s">
        <v>117</v>
      </c>
      <c r="C28" s="19">
        <v>13050</v>
      </c>
      <c r="D28" s="19">
        <v>13050</v>
      </c>
      <c r="E28" s="19">
        <v>13050</v>
      </c>
      <c r="F28" s="19"/>
      <c r="G28" s="19"/>
      <c r="H28" s="19"/>
      <c r="I28" s="19"/>
      <c r="J28" s="19"/>
      <c r="K28" s="19"/>
      <c r="L28" s="19"/>
      <c r="M28" s="19"/>
      <c r="N28" s="19"/>
      <c r="O28" s="19"/>
    </row>
    <row r="29" s="86" customFormat="1" ht="37" customHeight="1" spans="1:15">
      <c r="A29" s="58" t="s">
        <v>118</v>
      </c>
      <c r="B29" s="58" t="s">
        <v>119</v>
      </c>
      <c r="C29" s="19">
        <v>1069619</v>
      </c>
      <c r="D29" s="19">
        <v>1069619</v>
      </c>
      <c r="E29" s="19">
        <v>1069619</v>
      </c>
      <c r="F29" s="19"/>
      <c r="G29" s="19"/>
      <c r="H29" s="19"/>
      <c r="I29" s="19"/>
      <c r="J29" s="19"/>
      <c r="K29" s="19"/>
      <c r="L29" s="19"/>
      <c r="M29" s="19"/>
      <c r="N29" s="19"/>
      <c r="O29" s="19"/>
    </row>
    <row r="30" s="86" customFormat="1" ht="20.25" customHeight="1" spans="1:15">
      <c r="A30" s="57" t="s">
        <v>120</v>
      </c>
      <c r="B30" s="57" t="s">
        <v>121</v>
      </c>
      <c r="C30" s="19">
        <v>82020</v>
      </c>
      <c r="D30" s="19">
        <v>82020</v>
      </c>
      <c r="E30" s="19"/>
      <c r="F30" s="19">
        <v>82020</v>
      </c>
      <c r="G30" s="19"/>
      <c r="H30" s="19"/>
      <c r="I30" s="19"/>
      <c r="J30" s="19"/>
      <c r="K30" s="19"/>
      <c r="L30" s="19"/>
      <c r="M30" s="19"/>
      <c r="N30" s="19"/>
      <c r="O30" s="19"/>
    </row>
    <row r="31" s="86" customFormat="1" ht="20.25" customHeight="1" spans="1:15">
      <c r="A31" s="58" t="s">
        <v>122</v>
      </c>
      <c r="B31" s="58" t="s">
        <v>123</v>
      </c>
      <c r="C31" s="19">
        <v>82020</v>
      </c>
      <c r="D31" s="19">
        <v>82020</v>
      </c>
      <c r="E31" s="19"/>
      <c r="F31" s="19">
        <v>82020</v>
      </c>
      <c r="G31" s="19"/>
      <c r="H31" s="19"/>
      <c r="I31" s="19"/>
      <c r="J31" s="19"/>
      <c r="K31" s="19"/>
      <c r="L31" s="19"/>
      <c r="M31" s="19"/>
      <c r="N31" s="19"/>
      <c r="O31" s="19"/>
    </row>
    <row r="32" s="86" customFormat="1" ht="20.25" customHeight="1" spans="1:15">
      <c r="A32" s="57" t="s">
        <v>124</v>
      </c>
      <c r="B32" s="57" t="s">
        <v>125</v>
      </c>
      <c r="C32" s="19">
        <v>42100</v>
      </c>
      <c r="D32" s="19">
        <v>42100</v>
      </c>
      <c r="E32" s="19"/>
      <c r="F32" s="19">
        <v>42100</v>
      </c>
      <c r="G32" s="19"/>
      <c r="H32" s="19"/>
      <c r="I32" s="19"/>
      <c r="J32" s="19"/>
      <c r="K32" s="19"/>
      <c r="L32" s="19"/>
      <c r="M32" s="19"/>
      <c r="N32" s="19"/>
      <c r="O32" s="19"/>
    </row>
    <row r="33" s="86" customFormat="1" ht="20.25" customHeight="1" spans="1:15">
      <c r="A33" s="58" t="s">
        <v>126</v>
      </c>
      <c r="B33" s="58" t="s">
        <v>127</v>
      </c>
      <c r="C33" s="19">
        <v>42100</v>
      </c>
      <c r="D33" s="19">
        <v>42100</v>
      </c>
      <c r="E33" s="19"/>
      <c r="F33" s="19">
        <v>42100</v>
      </c>
      <c r="G33" s="19"/>
      <c r="H33" s="19"/>
      <c r="I33" s="19"/>
      <c r="J33" s="19"/>
      <c r="K33" s="19"/>
      <c r="L33" s="19"/>
      <c r="M33" s="19"/>
      <c r="N33" s="19"/>
      <c r="O33" s="19"/>
    </row>
    <row r="34" s="86" customFormat="1" ht="20.25" customHeight="1" spans="1:15">
      <c r="A34" s="57" t="s">
        <v>128</v>
      </c>
      <c r="B34" s="57" t="s">
        <v>129</v>
      </c>
      <c r="C34" s="19">
        <v>25000</v>
      </c>
      <c r="D34" s="19">
        <v>25000</v>
      </c>
      <c r="E34" s="19"/>
      <c r="F34" s="19">
        <v>25000</v>
      </c>
      <c r="G34" s="19"/>
      <c r="H34" s="19"/>
      <c r="I34" s="19"/>
      <c r="J34" s="19"/>
      <c r="K34" s="19"/>
      <c r="L34" s="19"/>
      <c r="M34" s="19"/>
      <c r="N34" s="19"/>
      <c r="O34" s="19"/>
    </row>
    <row r="35" s="86" customFormat="1" ht="20.25" customHeight="1" spans="1:15">
      <c r="A35" s="58" t="s">
        <v>130</v>
      </c>
      <c r="B35" s="58" t="s">
        <v>131</v>
      </c>
      <c r="C35" s="19">
        <v>5000</v>
      </c>
      <c r="D35" s="19">
        <v>5000</v>
      </c>
      <c r="E35" s="19"/>
      <c r="F35" s="19">
        <v>5000</v>
      </c>
      <c r="G35" s="19"/>
      <c r="H35" s="19"/>
      <c r="I35" s="19"/>
      <c r="J35" s="19"/>
      <c r="K35" s="19"/>
      <c r="L35" s="19"/>
      <c r="M35" s="19"/>
      <c r="N35" s="19"/>
      <c r="O35" s="19"/>
    </row>
    <row r="36" s="86" customFormat="1" ht="20.25" customHeight="1" spans="1:15">
      <c r="A36" s="58" t="s">
        <v>132</v>
      </c>
      <c r="B36" s="58" t="s">
        <v>133</v>
      </c>
      <c r="C36" s="19">
        <v>20000</v>
      </c>
      <c r="D36" s="19">
        <v>20000</v>
      </c>
      <c r="E36" s="19"/>
      <c r="F36" s="19">
        <v>20000</v>
      </c>
      <c r="G36" s="19"/>
      <c r="H36" s="19"/>
      <c r="I36" s="19"/>
      <c r="J36" s="19"/>
      <c r="K36" s="19"/>
      <c r="L36" s="19"/>
      <c r="M36" s="19"/>
      <c r="N36" s="19"/>
      <c r="O36" s="19"/>
    </row>
    <row r="37" s="86" customFormat="1" ht="20.25" customHeight="1" spans="1:15">
      <c r="A37" s="57" t="s">
        <v>134</v>
      </c>
      <c r="B37" s="57" t="s">
        <v>135</v>
      </c>
      <c r="C37" s="19">
        <v>375622</v>
      </c>
      <c r="D37" s="19"/>
      <c r="E37" s="19"/>
      <c r="F37" s="19"/>
      <c r="G37" s="19"/>
      <c r="H37" s="19"/>
      <c r="I37" s="19"/>
      <c r="J37" s="19">
        <v>375622</v>
      </c>
      <c r="K37" s="19"/>
      <c r="L37" s="19"/>
      <c r="M37" s="19"/>
      <c r="N37" s="19"/>
      <c r="O37" s="19">
        <v>375622</v>
      </c>
    </row>
    <row r="38" s="86" customFormat="1" ht="20.25" customHeight="1" spans="1:15">
      <c r="A38" s="58" t="s">
        <v>136</v>
      </c>
      <c r="B38" s="58" t="s">
        <v>137</v>
      </c>
      <c r="C38" s="19">
        <v>375622</v>
      </c>
      <c r="D38" s="19"/>
      <c r="E38" s="19"/>
      <c r="F38" s="19"/>
      <c r="G38" s="19"/>
      <c r="H38" s="19"/>
      <c r="I38" s="19"/>
      <c r="J38" s="19">
        <v>375622</v>
      </c>
      <c r="K38" s="19"/>
      <c r="L38" s="19"/>
      <c r="M38" s="19"/>
      <c r="N38" s="19"/>
      <c r="O38" s="19">
        <v>375622</v>
      </c>
    </row>
    <row r="39" s="86" customFormat="1" ht="20.25" customHeight="1" spans="1:15">
      <c r="A39" s="57" t="s">
        <v>138</v>
      </c>
      <c r="B39" s="57" t="s">
        <v>139</v>
      </c>
      <c r="C39" s="19">
        <v>9000</v>
      </c>
      <c r="D39" s="19">
        <v>9000</v>
      </c>
      <c r="E39" s="19"/>
      <c r="F39" s="19">
        <v>9000</v>
      </c>
      <c r="G39" s="19"/>
      <c r="H39" s="19"/>
      <c r="I39" s="19"/>
      <c r="J39" s="19"/>
      <c r="K39" s="19"/>
      <c r="L39" s="19"/>
      <c r="M39" s="19"/>
      <c r="N39" s="19"/>
      <c r="O39" s="19"/>
    </row>
    <row r="40" s="86" customFormat="1" ht="20.25" customHeight="1" spans="1:15">
      <c r="A40" s="58">
        <v>2082804</v>
      </c>
      <c r="B40" s="58" t="s">
        <v>140</v>
      </c>
      <c r="C40" s="19">
        <v>9000</v>
      </c>
      <c r="D40" s="19">
        <v>9000</v>
      </c>
      <c r="E40" s="19"/>
      <c r="F40" s="19">
        <v>9000</v>
      </c>
      <c r="G40" s="19"/>
      <c r="H40" s="19"/>
      <c r="I40" s="19"/>
      <c r="J40" s="19"/>
      <c r="K40" s="19"/>
      <c r="L40" s="19"/>
      <c r="M40" s="19"/>
      <c r="N40" s="19"/>
      <c r="O40" s="19"/>
    </row>
    <row r="41" s="86" customFormat="1" ht="20.25" customHeight="1" spans="1:15">
      <c r="A41" s="18" t="s">
        <v>141</v>
      </c>
      <c r="B41" s="18" t="s">
        <v>142</v>
      </c>
      <c r="C41" s="19">
        <v>965197.12</v>
      </c>
      <c r="D41" s="19">
        <v>965197.12</v>
      </c>
      <c r="E41" s="19">
        <v>965197.12</v>
      </c>
      <c r="F41" s="19"/>
      <c r="G41" s="19"/>
      <c r="H41" s="19"/>
      <c r="I41" s="19"/>
      <c r="J41" s="19"/>
      <c r="K41" s="19"/>
      <c r="L41" s="19"/>
      <c r="M41" s="19"/>
      <c r="N41" s="19"/>
      <c r="O41" s="19"/>
    </row>
    <row r="42" s="86" customFormat="1" ht="20.25" customHeight="1" spans="1:15">
      <c r="A42" s="57" t="s">
        <v>143</v>
      </c>
      <c r="B42" s="57" t="s">
        <v>144</v>
      </c>
      <c r="C42" s="19">
        <v>965197.12</v>
      </c>
      <c r="D42" s="19">
        <v>965197.12</v>
      </c>
      <c r="E42" s="19">
        <v>965197.12</v>
      </c>
      <c r="F42" s="19"/>
      <c r="G42" s="19"/>
      <c r="H42" s="19"/>
      <c r="I42" s="19"/>
      <c r="J42" s="19"/>
      <c r="K42" s="19"/>
      <c r="L42" s="19"/>
      <c r="M42" s="19"/>
      <c r="N42" s="19"/>
      <c r="O42" s="19"/>
    </row>
    <row r="43" s="86" customFormat="1" ht="20.25" customHeight="1" spans="1:15">
      <c r="A43" s="58" t="s">
        <v>145</v>
      </c>
      <c r="B43" s="58" t="s">
        <v>146</v>
      </c>
      <c r="C43" s="19">
        <v>214377</v>
      </c>
      <c r="D43" s="19">
        <v>214377</v>
      </c>
      <c r="E43" s="19">
        <v>214377</v>
      </c>
      <c r="F43" s="19"/>
      <c r="G43" s="19"/>
      <c r="H43" s="19"/>
      <c r="I43" s="19"/>
      <c r="J43" s="19"/>
      <c r="K43" s="19"/>
      <c r="L43" s="19"/>
      <c r="M43" s="19"/>
      <c r="N43" s="19"/>
      <c r="O43" s="19"/>
    </row>
    <row r="44" s="86" customFormat="1" ht="20.25" customHeight="1" spans="1:15">
      <c r="A44" s="58" t="s">
        <v>147</v>
      </c>
      <c r="B44" s="58" t="s">
        <v>148</v>
      </c>
      <c r="C44" s="19">
        <v>370792</v>
      </c>
      <c r="D44" s="19">
        <v>370792</v>
      </c>
      <c r="E44" s="19">
        <v>370792</v>
      </c>
      <c r="F44" s="19"/>
      <c r="G44" s="19"/>
      <c r="H44" s="19"/>
      <c r="I44" s="19"/>
      <c r="J44" s="19"/>
      <c r="K44" s="19"/>
      <c r="L44" s="19"/>
      <c r="M44" s="19"/>
      <c r="N44" s="19"/>
      <c r="O44" s="19"/>
    </row>
    <row r="45" s="86" customFormat="1" ht="20.25" customHeight="1" spans="1:15">
      <c r="A45" s="58" t="s">
        <v>149</v>
      </c>
      <c r="B45" s="58" t="s">
        <v>150</v>
      </c>
      <c r="C45" s="19">
        <v>360726</v>
      </c>
      <c r="D45" s="19">
        <v>360726</v>
      </c>
      <c r="E45" s="19">
        <v>360726</v>
      </c>
      <c r="F45" s="19"/>
      <c r="G45" s="19"/>
      <c r="H45" s="19"/>
      <c r="I45" s="19"/>
      <c r="J45" s="19"/>
      <c r="K45" s="19"/>
      <c r="L45" s="19"/>
      <c r="M45" s="19"/>
      <c r="N45" s="19"/>
      <c r="O45" s="19"/>
    </row>
    <row r="46" s="86" customFormat="1" ht="20.25" customHeight="1" spans="1:15">
      <c r="A46" s="58" t="s">
        <v>151</v>
      </c>
      <c r="B46" s="58" t="s">
        <v>152</v>
      </c>
      <c r="C46" s="19">
        <v>19302.12</v>
      </c>
      <c r="D46" s="19">
        <v>19302.12</v>
      </c>
      <c r="E46" s="19">
        <v>19302.12</v>
      </c>
      <c r="F46" s="19"/>
      <c r="G46" s="19"/>
      <c r="H46" s="19"/>
      <c r="I46" s="19"/>
      <c r="J46" s="19"/>
      <c r="K46" s="19"/>
      <c r="L46" s="19"/>
      <c r="M46" s="19"/>
      <c r="N46" s="19"/>
      <c r="O46" s="19"/>
    </row>
    <row r="47" s="86" customFormat="1" ht="20.25" customHeight="1" spans="1:15">
      <c r="A47" s="18" t="s">
        <v>153</v>
      </c>
      <c r="B47" s="18" t="s">
        <v>154</v>
      </c>
      <c r="C47" s="19">
        <v>15677922.4</v>
      </c>
      <c r="D47" s="19">
        <v>592517.34</v>
      </c>
      <c r="E47" s="19"/>
      <c r="F47" s="19">
        <v>592517.34</v>
      </c>
      <c r="G47" s="19">
        <v>14985405.06</v>
      </c>
      <c r="H47" s="19"/>
      <c r="I47" s="19"/>
      <c r="J47" s="19">
        <v>100000</v>
      </c>
      <c r="K47" s="19"/>
      <c r="L47" s="19"/>
      <c r="M47" s="19"/>
      <c r="N47" s="19"/>
      <c r="O47" s="19">
        <v>100000</v>
      </c>
    </row>
    <row r="48" s="86" customFormat="1" ht="20.25" customHeight="1" spans="1:15">
      <c r="A48" s="57" t="s">
        <v>155</v>
      </c>
      <c r="B48" s="57" t="s">
        <v>156</v>
      </c>
      <c r="C48" s="19">
        <v>100000</v>
      </c>
      <c r="D48" s="19"/>
      <c r="E48" s="19"/>
      <c r="F48" s="19"/>
      <c r="G48" s="19"/>
      <c r="H48" s="19"/>
      <c r="I48" s="19"/>
      <c r="J48" s="19">
        <v>100000</v>
      </c>
      <c r="K48" s="19"/>
      <c r="L48" s="19"/>
      <c r="M48" s="19"/>
      <c r="N48" s="19"/>
      <c r="O48" s="19">
        <v>100000</v>
      </c>
    </row>
    <row r="49" s="86" customFormat="1" ht="20.25" customHeight="1" spans="1:15">
      <c r="A49" s="58" t="s">
        <v>157</v>
      </c>
      <c r="B49" s="58" t="s">
        <v>158</v>
      </c>
      <c r="C49" s="19">
        <v>100000</v>
      </c>
      <c r="D49" s="19"/>
      <c r="E49" s="19"/>
      <c r="F49" s="19"/>
      <c r="G49" s="19"/>
      <c r="H49" s="19"/>
      <c r="I49" s="19"/>
      <c r="J49" s="19">
        <v>100000</v>
      </c>
      <c r="K49" s="19"/>
      <c r="L49" s="19"/>
      <c r="M49" s="19"/>
      <c r="N49" s="19"/>
      <c r="O49" s="19">
        <v>100000</v>
      </c>
    </row>
    <row r="50" s="86" customFormat="1" ht="20.25" customHeight="1" spans="1:15">
      <c r="A50" s="57" t="s">
        <v>159</v>
      </c>
      <c r="B50" s="57" t="s">
        <v>160</v>
      </c>
      <c r="C50" s="19">
        <v>14985405.06</v>
      </c>
      <c r="D50" s="19"/>
      <c r="E50" s="19"/>
      <c r="F50" s="19"/>
      <c r="G50" s="19">
        <v>14985405.06</v>
      </c>
      <c r="H50" s="19"/>
      <c r="I50" s="19"/>
      <c r="J50" s="19"/>
      <c r="K50" s="19"/>
      <c r="L50" s="19"/>
      <c r="M50" s="19"/>
      <c r="N50" s="19"/>
      <c r="O50" s="19"/>
    </row>
    <row r="51" s="86" customFormat="1" ht="20.25" customHeight="1" spans="1:15">
      <c r="A51" s="58" t="s">
        <v>161</v>
      </c>
      <c r="B51" s="58" t="s">
        <v>162</v>
      </c>
      <c r="C51" s="19">
        <v>14985405.06</v>
      </c>
      <c r="D51" s="19"/>
      <c r="E51" s="19"/>
      <c r="F51" s="19"/>
      <c r="G51" s="19">
        <v>14985405.06</v>
      </c>
      <c r="H51" s="19"/>
      <c r="I51" s="19"/>
      <c r="J51" s="19"/>
      <c r="K51" s="19"/>
      <c r="L51" s="19"/>
      <c r="M51" s="19"/>
      <c r="N51" s="19"/>
      <c r="O51" s="19"/>
    </row>
    <row r="52" s="86" customFormat="1" ht="20.25" customHeight="1" spans="1:15">
      <c r="A52" s="57" t="s">
        <v>163</v>
      </c>
      <c r="B52" s="57" t="s">
        <v>164</v>
      </c>
      <c r="C52" s="19">
        <v>592517.34</v>
      </c>
      <c r="D52" s="19">
        <v>592517.34</v>
      </c>
      <c r="E52" s="19"/>
      <c r="F52" s="19">
        <v>592517.34</v>
      </c>
      <c r="G52" s="19"/>
      <c r="H52" s="19"/>
      <c r="I52" s="19"/>
      <c r="J52" s="19"/>
      <c r="K52" s="19"/>
      <c r="L52" s="19"/>
      <c r="M52" s="19"/>
      <c r="N52" s="19"/>
      <c r="O52" s="19"/>
    </row>
    <row r="53" s="86" customFormat="1" ht="20.25" customHeight="1" spans="1:15">
      <c r="A53" s="58">
        <v>2129999</v>
      </c>
      <c r="B53" s="58" t="s">
        <v>164</v>
      </c>
      <c r="C53" s="19">
        <v>592517.34</v>
      </c>
      <c r="D53" s="19">
        <v>592517.34</v>
      </c>
      <c r="E53" s="19"/>
      <c r="F53" s="19">
        <v>592517.34</v>
      </c>
      <c r="G53" s="19"/>
      <c r="H53" s="19"/>
      <c r="I53" s="19"/>
      <c r="J53" s="19"/>
      <c r="K53" s="19"/>
      <c r="L53" s="19"/>
      <c r="M53" s="19"/>
      <c r="N53" s="19"/>
      <c r="O53" s="19"/>
    </row>
    <row r="54" s="86" customFormat="1" ht="20.25" customHeight="1" spans="1:15">
      <c r="A54" s="18" t="s">
        <v>165</v>
      </c>
      <c r="B54" s="18" t="s">
        <v>166</v>
      </c>
      <c r="C54" s="19">
        <v>4370765</v>
      </c>
      <c r="D54" s="19">
        <v>4360000</v>
      </c>
      <c r="E54" s="19"/>
      <c r="F54" s="19">
        <v>4360000</v>
      </c>
      <c r="G54" s="19"/>
      <c r="H54" s="19"/>
      <c r="I54" s="19"/>
      <c r="J54" s="19">
        <v>10765</v>
      </c>
      <c r="K54" s="19"/>
      <c r="L54" s="19"/>
      <c r="M54" s="19"/>
      <c r="N54" s="19"/>
      <c r="O54" s="19">
        <v>10765</v>
      </c>
    </row>
    <row r="55" s="86" customFormat="1" ht="20.25" customHeight="1" spans="1:15">
      <c r="A55" s="57" t="s">
        <v>167</v>
      </c>
      <c r="B55" s="57" t="s">
        <v>168</v>
      </c>
      <c r="C55" s="19">
        <v>3625</v>
      </c>
      <c r="D55" s="19"/>
      <c r="E55" s="19"/>
      <c r="F55" s="19"/>
      <c r="G55" s="19"/>
      <c r="H55" s="19"/>
      <c r="I55" s="19"/>
      <c r="J55" s="19">
        <v>3625</v>
      </c>
      <c r="K55" s="19"/>
      <c r="L55" s="19"/>
      <c r="M55" s="19"/>
      <c r="N55" s="19"/>
      <c r="O55" s="19">
        <v>3625</v>
      </c>
    </row>
    <row r="56" s="86" customFormat="1" ht="20.25" customHeight="1" spans="1:15">
      <c r="A56" s="58" t="s">
        <v>169</v>
      </c>
      <c r="B56" s="58" t="s">
        <v>170</v>
      </c>
      <c r="C56" s="19">
        <v>3625</v>
      </c>
      <c r="D56" s="19"/>
      <c r="E56" s="19"/>
      <c r="F56" s="19"/>
      <c r="G56" s="19"/>
      <c r="H56" s="19"/>
      <c r="I56" s="19"/>
      <c r="J56" s="19">
        <v>3625</v>
      </c>
      <c r="K56" s="19"/>
      <c r="L56" s="19"/>
      <c r="M56" s="19"/>
      <c r="N56" s="19"/>
      <c r="O56" s="19">
        <v>3625</v>
      </c>
    </row>
    <row r="57" s="86" customFormat="1" ht="20.25" customHeight="1" spans="1:15">
      <c r="A57" s="57" t="s">
        <v>171</v>
      </c>
      <c r="B57" s="57" t="s">
        <v>172</v>
      </c>
      <c r="C57" s="19">
        <v>13640</v>
      </c>
      <c r="D57" s="19">
        <v>6500</v>
      </c>
      <c r="E57" s="19"/>
      <c r="F57" s="19">
        <v>6500</v>
      </c>
      <c r="G57" s="19"/>
      <c r="H57" s="19"/>
      <c r="I57" s="19"/>
      <c r="J57" s="19">
        <v>7140</v>
      </c>
      <c r="K57" s="19"/>
      <c r="L57" s="19"/>
      <c r="M57" s="19"/>
      <c r="N57" s="19"/>
      <c r="O57" s="19">
        <v>7140</v>
      </c>
    </row>
    <row r="58" s="86" customFormat="1" ht="20.25" customHeight="1" spans="1:15">
      <c r="A58" s="58" t="s">
        <v>173</v>
      </c>
      <c r="B58" s="58" t="s">
        <v>174</v>
      </c>
      <c r="C58" s="19">
        <v>13640</v>
      </c>
      <c r="D58" s="19">
        <v>6500</v>
      </c>
      <c r="E58" s="19"/>
      <c r="F58" s="19">
        <v>6500</v>
      </c>
      <c r="G58" s="19"/>
      <c r="H58" s="19"/>
      <c r="I58" s="19"/>
      <c r="J58" s="19">
        <v>7140</v>
      </c>
      <c r="K58" s="19"/>
      <c r="L58" s="19"/>
      <c r="M58" s="19"/>
      <c r="N58" s="19"/>
      <c r="O58" s="19">
        <v>7140</v>
      </c>
    </row>
    <row r="59" s="86" customFormat="1" ht="20.25" customHeight="1" spans="1:15">
      <c r="A59" s="57" t="s">
        <v>175</v>
      </c>
      <c r="B59" s="57" t="s">
        <v>176</v>
      </c>
      <c r="C59" s="19">
        <v>11600</v>
      </c>
      <c r="D59" s="19">
        <v>11600</v>
      </c>
      <c r="E59" s="19"/>
      <c r="F59" s="19">
        <v>11600</v>
      </c>
      <c r="G59" s="19"/>
      <c r="H59" s="19"/>
      <c r="I59" s="19"/>
      <c r="J59" s="19"/>
      <c r="K59" s="19"/>
      <c r="L59" s="19"/>
      <c r="M59" s="19"/>
      <c r="N59" s="19"/>
      <c r="O59" s="19"/>
    </row>
    <row r="60" s="86" customFormat="1" ht="20.25" customHeight="1" spans="1:15">
      <c r="A60" s="58" t="s">
        <v>177</v>
      </c>
      <c r="B60" s="58" t="s">
        <v>178</v>
      </c>
      <c r="C60" s="19">
        <v>11600</v>
      </c>
      <c r="D60" s="19">
        <v>11600</v>
      </c>
      <c r="E60" s="19"/>
      <c r="F60" s="19">
        <v>11600</v>
      </c>
      <c r="G60" s="19"/>
      <c r="H60" s="19"/>
      <c r="I60" s="19"/>
      <c r="J60" s="19"/>
      <c r="K60" s="19"/>
      <c r="L60" s="19"/>
      <c r="M60" s="19"/>
      <c r="N60" s="19"/>
      <c r="O60" s="19"/>
    </row>
    <row r="61" s="86" customFormat="1" ht="20.25" customHeight="1" spans="1:15">
      <c r="A61" s="57" t="s">
        <v>179</v>
      </c>
      <c r="B61" s="57" t="s">
        <v>180</v>
      </c>
      <c r="C61" s="19">
        <f>C62+C63</f>
        <v>4751900</v>
      </c>
      <c r="D61" s="19">
        <f>D62+D63</f>
        <v>4751900</v>
      </c>
      <c r="E61" s="19"/>
      <c r="F61" s="19">
        <f>F62+F63</f>
        <v>4751900</v>
      </c>
      <c r="G61" s="19"/>
      <c r="H61" s="19"/>
      <c r="I61" s="19"/>
      <c r="J61" s="19"/>
      <c r="K61" s="19"/>
      <c r="L61" s="19"/>
      <c r="M61" s="19"/>
      <c r="N61" s="19"/>
      <c r="O61" s="19"/>
    </row>
    <row r="62" s="86" customFormat="1" ht="20.25" customHeight="1" spans="1:15">
      <c r="A62" s="58">
        <v>2130701</v>
      </c>
      <c r="B62" s="58" t="s">
        <v>181</v>
      </c>
      <c r="C62" s="19">
        <v>410000</v>
      </c>
      <c r="D62" s="19">
        <v>410000</v>
      </c>
      <c r="E62" s="19"/>
      <c r="F62" s="19">
        <v>410000</v>
      </c>
      <c r="G62" s="19"/>
      <c r="H62" s="19"/>
      <c r="I62" s="19"/>
      <c r="J62" s="19"/>
      <c r="K62" s="19"/>
      <c r="L62" s="19"/>
      <c r="M62" s="19"/>
      <c r="N62" s="19"/>
      <c r="O62" s="19"/>
    </row>
    <row r="63" s="86" customFormat="1" ht="20.25" customHeight="1" spans="1:15">
      <c r="A63" s="58" t="s">
        <v>182</v>
      </c>
      <c r="B63" s="58" t="s">
        <v>183</v>
      </c>
      <c r="C63" s="19">
        <v>4341900</v>
      </c>
      <c r="D63" s="19">
        <v>4341900</v>
      </c>
      <c r="E63" s="19"/>
      <c r="F63" s="19">
        <v>4341900</v>
      </c>
      <c r="G63" s="19"/>
      <c r="H63" s="19"/>
      <c r="I63" s="19"/>
      <c r="J63" s="19"/>
      <c r="K63" s="19"/>
      <c r="L63" s="19"/>
      <c r="M63" s="19"/>
      <c r="N63" s="19"/>
      <c r="O63" s="19"/>
    </row>
    <row r="64" s="86" customFormat="1" ht="20.25" customHeight="1" spans="1:15">
      <c r="A64" s="18" t="s">
        <v>184</v>
      </c>
      <c r="B64" s="18" t="s">
        <v>185</v>
      </c>
      <c r="C64" s="19">
        <v>871128</v>
      </c>
      <c r="D64" s="19">
        <v>871128</v>
      </c>
      <c r="E64" s="19">
        <v>871128</v>
      </c>
      <c r="F64" s="19"/>
      <c r="G64" s="19"/>
      <c r="H64" s="19"/>
      <c r="I64" s="19"/>
      <c r="J64" s="19"/>
      <c r="K64" s="19"/>
      <c r="L64" s="19"/>
      <c r="M64" s="19"/>
      <c r="N64" s="19"/>
      <c r="O64" s="19"/>
    </row>
    <row r="65" s="86" customFormat="1" ht="20.25" customHeight="1" spans="1:15">
      <c r="A65" s="57" t="s">
        <v>186</v>
      </c>
      <c r="B65" s="57" t="s">
        <v>187</v>
      </c>
      <c r="C65" s="19">
        <v>871128</v>
      </c>
      <c r="D65" s="19">
        <v>871128</v>
      </c>
      <c r="E65" s="19">
        <v>871128</v>
      </c>
      <c r="F65" s="19"/>
      <c r="G65" s="19"/>
      <c r="H65" s="19"/>
      <c r="I65" s="19"/>
      <c r="J65" s="19"/>
      <c r="K65" s="19"/>
      <c r="L65" s="19"/>
      <c r="M65" s="19"/>
      <c r="N65" s="19"/>
      <c r="O65" s="19"/>
    </row>
    <row r="66" s="86" customFormat="1" ht="20.25" customHeight="1" spans="1:15">
      <c r="A66" s="58" t="s">
        <v>188</v>
      </c>
      <c r="B66" s="58" t="s">
        <v>189</v>
      </c>
      <c r="C66" s="19">
        <v>871128</v>
      </c>
      <c r="D66" s="19">
        <v>871128</v>
      </c>
      <c r="E66" s="19">
        <v>871128</v>
      </c>
      <c r="F66" s="19"/>
      <c r="G66" s="19"/>
      <c r="H66" s="19"/>
      <c r="I66" s="19"/>
      <c r="J66" s="19"/>
      <c r="K66" s="19"/>
      <c r="L66" s="19"/>
      <c r="M66" s="19"/>
      <c r="N66" s="19"/>
      <c r="O66" s="19"/>
    </row>
    <row r="67" s="86" customFormat="1" ht="20.25" customHeight="1" spans="1:15">
      <c r="A67" s="18">
        <v>224</v>
      </c>
      <c r="B67" s="18" t="s">
        <v>190</v>
      </c>
      <c r="C67" s="19">
        <f>C68+C70</f>
        <v>90000</v>
      </c>
      <c r="D67" s="19">
        <f>D68+D70</f>
        <v>90000</v>
      </c>
      <c r="E67" s="19"/>
      <c r="F67" s="19">
        <f>F68+F70</f>
        <v>90000</v>
      </c>
      <c r="G67" s="19"/>
      <c r="H67" s="19"/>
      <c r="I67" s="19"/>
      <c r="J67" s="19"/>
      <c r="K67" s="19"/>
      <c r="L67" s="19"/>
      <c r="M67" s="19"/>
      <c r="N67" s="19"/>
      <c r="O67" s="19"/>
    </row>
    <row r="68" s="86" customFormat="1" ht="20.25" customHeight="1" spans="1:15">
      <c r="A68" s="57">
        <v>22406</v>
      </c>
      <c r="B68" s="57" t="s">
        <v>191</v>
      </c>
      <c r="C68" s="19">
        <v>30000</v>
      </c>
      <c r="D68" s="19">
        <v>30000</v>
      </c>
      <c r="E68" s="19"/>
      <c r="F68" s="19">
        <v>30000</v>
      </c>
      <c r="G68" s="19"/>
      <c r="H68" s="19"/>
      <c r="I68" s="19"/>
      <c r="J68" s="19"/>
      <c r="K68" s="19"/>
      <c r="L68" s="19"/>
      <c r="M68" s="19"/>
      <c r="N68" s="19"/>
      <c r="O68" s="19"/>
    </row>
    <row r="69" s="86" customFormat="1" ht="20.25" customHeight="1" spans="1:15">
      <c r="A69" s="58">
        <v>2240601</v>
      </c>
      <c r="B69" s="58" t="s">
        <v>191</v>
      </c>
      <c r="C69" s="19">
        <v>30000</v>
      </c>
      <c r="D69" s="19">
        <v>30000</v>
      </c>
      <c r="E69" s="19"/>
      <c r="F69" s="19">
        <v>30000</v>
      </c>
      <c r="G69" s="19"/>
      <c r="H69" s="19"/>
      <c r="I69" s="19"/>
      <c r="J69" s="19"/>
      <c r="K69" s="19"/>
      <c r="L69" s="19"/>
      <c r="M69" s="19"/>
      <c r="N69" s="19"/>
      <c r="O69" s="19"/>
    </row>
    <row r="70" s="86" customFormat="1" ht="20.25" customHeight="1" spans="1:15">
      <c r="A70" s="57">
        <v>22407</v>
      </c>
      <c r="B70" s="57" t="s">
        <v>192</v>
      </c>
      <c r="C70" s="19">
        <v>60000</v>
      </c>
      <c r="D70" s="19">
        <v>60000</v>
      </c>
      <c r="E70" s="19"/>
      <c r="F70" s="19">
        <v>60000</v>
      </c>
      <c r="G70" s="19"/>
      <c r="H70" s="19"/>
      <c r="I70" s="19"/>
      <c r="J70" s="19"/>
      <c r="K70" s="19"/>
      <c r="L70" s="19"/>
      <c r="M70" s="19"/>
      <c r="N70" s="19"/>
      <c r="O70" s="19"/>
    </row>
    <row r="71" s="86" customFormat="1" ht="20.25" customHeight="1" spans="1:15">
      <c r="A71" s="58">
        <v>2240703</v>
      </c>
      <c r="B71" s="58" t="s">
        <v>193</v>
      </c>
      <c r="C71" s="19">
        <v>60000</v>
      </c>
      <c r="D71" s="19">
        <v>60000</v>
      </c>
      <c r="E71" s="19"/>
      <c r="F71" s="19">
        <v>60000</v>
      </c>
      <c r="G71" s="19"/>
      <c r="H71" s="19"/>
      <c r="I71" s="19"/>
      <c r="J71" s="19"/>
      <c r="K71" s="19"/>
      <c r="L71" s="19"/>
      <c r="M71" s="19"/>
      <c r="N71" s="19"/>
      <c r="O71" s="19"/>
    </row>
    <row r="72" s="86" customFormat="1" ht="20.25" customHeight="1" spans="1:15">
      <c r="A72" s="18">
        <v>229</v>
      </c>
      <c r="B72" s="18" t="s">
        <v>75</v>
      </c>
      <c r="C72" s="19">
        <f>C73</f>
        <v>756477.5</v>
      </c>
      <c r="D72" s="19"/>
      <c r="E72" s="19"/>
      <c r="F72" s="19"/>
      <c r="G72" s="19">
        <f>G73</f>
        <v>756477.5</v>
      </c>
      <c r="H72" s="19"/>
      <c r="I72" s="19"/>
      <c r="J72" s="19"/>
      <c r="K72" s="19"/>
      <c r="L72" s="19"/>
      <c r="M72" s="19"/>
      <c r="N72" s="19"/>
      <c r="O72" s="19"/>
    </row>
    <row r="73" s="86" customFormat="1" ht="20.25" customHeight="1" spans="1:15">
      <c r="A73" s="57">
        <v>22960</v>
      </c>
      <c r="B73" s="57" t="s">
        <v>194</v>
      </c>
      <c r="C73" s="19">
        <f>C74+C75+C76</f>
        <v>756477.5</v>
      </c>
      <c r="D73" s="19"/>
      <c r="E73" s="19"/>
      <c r="F73" s="19"/>
      <c r="G73" s="19">
        <f>G74+G75+G76</f>
        <v>756477.5</v>
      </c>
      <c r="H73" s="19"/>
      <c r="I73" s="19"/>
      <c r="J73" s="19"/>
      <c r="K73" s="19"/>
      <c r="L73" s="19"/>
      <c r="M73" s="19"/>
      <c r="N73" s="19"/>
      <c r="O73" s="19"/>
    </row>
    <row r="74" s="86" customFormat="1" ht="20.25" customHeight="1" spans="1:15">
      <c r="A74" s="58">
        <v>2296002</v>
      </c>
      <c r="B74" s="58" t="s">
        <v>195</v>
      </c>
      <c r="C74" s="19">
        <v>456477.5</v>
      </c>
      <c r="D74" s="19"/>
      <c r="E74" s="19"/>
      <c r="F74" s="19"/>
      <c r="G74" s="19">
        <v>456477.5</v>
      </c>
      <c r="H74" s="19"/>
      <c r="I74" s="19"/>
      <c r="J74" s="19"/>
      <c r="K74" s="19"/>
      <c r="L74" s="19"/>
      <c r="M74" s="19"/>
      <c r="N74" s="19"/>
      <c r="O74" s="19"/>
    </row>
    <row r="75" s="86" customFormat="1" ht="20.25" customHeight="1" spans="1:15">
      <c r="A75" s="58">
        <v>2296003</v>
      </c>
      <c r="B75" s="58" t="s">
        <v>196</v>
      </c>
      <c r="C75" s="19">
        <v>200000</v>
      </c>
      <c r="D75" s="19"/>
      <c r="E75" s="19"/>
      <c r="F75" s="19"/>
      <c r="G75" s="19">
        <v>200000</v>
      </c>
      <c r="H75" s="19"/>
      <c r="I75" s="19"/>
      <c r="J75" s="19"/>
      <c r="K75" s="19"/>
      <c r="L75" s="19"/>
      <c r="M75" s="19"/>
      <c r="N75" s="19"/>
      <c r="O75" s="19"/>
    </row>
    <row r="76" s="86" customFormat="1" ht="24" customHeight="1" spans="1:15">
      <c r="A76" s="58">
        <v>2296099</v>
      </c>
      <c r="B76" s="58" t="s">
        <v>197</v>
      </c>
      <c r="C76" s="19">
        <v>100000</v>
      </c>
      <c r="D76" s="19"/>
      <c r="E76" s="19"/>
      <c r="F76" s="19"/>
      <c r="G76" s="19">
        <v>100000</v>
      </c>
      <c r="H76" s="19"/>
      <c r="I76" s="19"/>
      <c r="J76" s="19"/>
      <c r="K76" s="19"/>
      <c r="L76" s="19"/>
      <c r="M76" s="19"/>
      <c r="N76" s="19"/>
      <c r="O76" s="19"/>
    </row>
    <row r="77" s="86" customFormat="1" ht="20.25" customHeight="1" spans="1:15">
      <c r="A77" s="59" t="s">
        <v>198</v>
      </c>
      <c r="B77" s="59"/>
      <c r="C77" s="19">
        <f>34134929.42+C62+C67+C72</f>
        <v>35391406.92</v>
      </c>
      <c r="D77" s="19">
        <f>18527664.36+D62+D67</f>
        <v>19027664.36</v>
      </c>
      <c r="E77" s="19">
        <v>11652849.12</v>
      </c>
      <c r="F77" s="19">
        <f>6874815.24+F62+F67</f>
        <v>7374815.24</v>
      </c>
      <c r="G77" s="19">
        <f>14985405.06+G72</f>
        <v>15741882.56</v>
      </c>
      <c r="H77" s="19"/>
      <c r="I77" s="19"/>
      <c r="J77" s="19">
        <v>621860</v>
      </c>
      <c r="K77" s="19"/>
      <c r="L77" s="19"/>
      <c r="M77" s="19"/>
      <c r="N77" s="19"/>
      <c r="O77" s="19">
        <v>621860</v>
      </c>
    </row>
    <row r="78" customHeight="1" spans="5:5">
      <c r="E78" s="85"/>
    </row>
    <row r="80" customHeight="1" spans="6:6">
      <c r="F80" s="85"/>
    </row>
    <row r="81" customHeight="1" spans="6:6">
      <c r="F81">
        <f>F79-F80</f>
        <v>0</v>
      </c>
    </row>
  </sheetData>
  <mergeCells count="11">
    <mergeCell ref="A2:O2"/>
    <mergeCell ref="A3:I3"/>
    <mergeCell ref="D4:F4"/>
    <mergeCell ref="J4:O4"/>
    <mergeCell ref="A77:B77"/>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Right="0"/>
  </sheetPr>
  <dimension ref="A1:D21"/>
  <sheetViews>
    <sheetView showZeros="0" workbookViewId="0">
      <selection activeCell="B21" sqref="B21"/>
    </sheetView>
  </sheetViews>
  <sheetFormatPr defaultColWidth="8.85833333333333" defaultRowHeight="15" customHeight="1" outlineLevelCol="3"/>
  <cols>
    <col min="1" max="4" width="35.7" customWidth="1"/>
    <col min="5" max="5" width="10.3833333333333"/>
    <col min="6" max="6" width="12.625"/>
  </cols>
  <sheetData>
    <row r="1" ht="18.75" customHeight="1" spans="1:4">
      <c r="A1" s="2"/>
      <c r="B1" s="2"/>
      <c r="C1" s="2"/>
      <c r="D1" s="6" t="s">
        <v>199</v>
      </c>
    </row>
    <row r="2" ht="45" customHeight="1" spans="1:4">
      <c r="A2" s="4" t="s">
        <v>200</v>
      </c>
      <c r="B2" s="4"/>
      <c r="C2" s="4"/>
      <c r="D2" s="4"/>
    </row>
    <row r="3" ht="18.75" customHeight="1" spans="1:4">
      <c r="A3" s="5" t="s">
        <v>2</v>
      </c>
      <c r="B3" s="5"/>
      <c r="C3" s="79"/>
      <c r="D3" s="6" t="s">
        <v>3</v>
      </c>
    </row>
    <row r="4" ht="22.5" customHeight="1" spans="1:4">
      <c r="A4" s="8" t="s">
        <v>4</v>
      </c>
      <c r="B4" s="8"/>
      <c r="C4" s="8" t="s">
        <v>5</v>
      </c>
      <c r="D4" s="8"/>
    </row>
    <row r="5" ht="18.75" customHeight="1" spans="1:4">
      <c r="A5" s="8" t="s">
        <v>6</v>
      </c>
      <c r="B5" s="8" t="s">
        <v>7</v>
      </c>
      <c r="C5" s="8" t="s">
        <v>201</v>
      </c>
      <c r="D5" s="8" t="s">
        <v>7</v>
      </c>
    </row>
    <row r="6" ht="18.75" customHeight="1" spans="1:4">
      <c r="A6" s="8"/>
      <c r="B6" s="8"/>
      <c r="C6" s="8"/>
      <c r="D6" s="8"/>
    </row>
    <row r="7" ht="22.5" customHeight="1" spans="1:4">
      <c r="A7" s="80" t="s">
        <v>202</v>
      </c>
      <c r="B7" s="19">
        <f>B8+B9</f>
        <v>34769546.92</v>
      </c>
      <c r="C7" s="80" t="s">
        <v>203</v>
      </c>
      <c r="D7" s="19">
        <f>SUM(D8:D16)</f>
        <v>34769546.92</v>
      </c>
    </row>
    <row r="8" ht="22.5" customHeight="1" spans="1:4">
      <c r="A8" s="80" t="s">
        <v>204</v>
      </c>
      <c r="B8" s="19">
        <f>18527664.36+500000</f>
        <v>19027664.36</v>
      </c>
      <c r="C8" s="17" t="str">
        <f>"一"&amp;"、"&amp;"一般公共服务支出"</f>
        <v>一、一般公共服务支出</v>
      </c>
      <c r="D8" s="81">
        <v>10481982.9</v>
      </c>
    </row>
    <row r="9" ht="22.5" customHeight="1" spans="1:4">
      <c r="A9" s="80" t="s">
        <v>205</v>
      </c>
      <c r="B9" s="19">
        <f>14985405.06+756477.5</f>
        <v>15741882.56</v>
      </c>
      <c r="C9" s="17" t="str">
        <f>"二"&amp;"、"&amp;"文化旅游体育与传媒支出"</f>
        <v>二、文化旅游体育与传媒支出</v>
      </c>
      <c r="D9" s="81">
        <v>1800</v>
      </c>
    </row>
    <row r="10" ht="22.5" customHeight="1" spans="1:4">
      <c r="A10" s="80" t="s">
        <v>206</v>
      </c>
      <c r="B10" s="19"/>
      <c r="C10" s="17" t="str">
        <f>"三"&amp;"、"&amp;"社会保障和就业支出"</f>
        <v>三、社会保障和就业支出</v>
      </c>
      <c r="D10" s="19">
        <v>1255039</v>
      </c>
    </row>
    <row r="11" ht="22.5" customHeight="1" spans="1:4">
      <c r="A11" s="80" t="s">
        <v>207</v>
      </c>
      <c r="B11" s="19"/>
      <c r="C11" s="17" t="str">
        <f>"四"&amp;"、"&amp;"卫生健康支出"</f>
        <v>四、卫生健康支出</v>
      </c>
      <c r="D11" s="19">
        <v>965197.12</v>
      </c>
    </row>
    <row r="12" ht="22.5" customHeight="1" spans="1:4">
      <c r="A12" s="80" t="s">
        <v>204</v>
      </c>
      <c r="B12" s="19"/>
      <c r="C12" s="17" t="s">
        <v>208</v>
      </c>
      <c r="D12" s="19">
        <v>15577922.4</v>
      </c>
    </row>
    <row r="13" ht="22.5" customHeight="1" spans="1:4">
      <c r="A13" s="80" t="s">
        <v>205</v>
      </c>
      <c r="B13" s="19"/>
      <c r="C13" s="17" t="str">
        <f>"六"&amp;"、"&amp;"农林水支出"</f>
        <v>六、农林水支出</v>
      </c>
      <c r="D13" s="19">
        <f>4360000+410000</f>
        <v>4770000</v>
      </c>
    </row>
    <row r="14" ht="22.5" customHeight="1" spans="1:4">
      <c r="A14" s="80" t="s">
        <v>206</v>
      </c>
      <c r="B14" s="19"/>
      <c r="C14" s="17" t="str">
        <f>"七"&amp;"、"&amp;"住房保障支出"</f>
        <v>七、住房保障支出</v>
      </c>
      <c r="D14" s="19">
        <v>871128</v>
      </c>
    </row>
    <row r="15" ht="22.5" customHeight="1" spans="1:4">
      <c r="A15" s="82"/>
      <c r="B15" s="19"/>
      <c r="C15" s="17" t="s">
        <v>209</v>
      </c>
      <c r="D15" s="81">
        <v>90000</v>
      </c>
    </row>
    <row r="16" ht="22.5" customHeight="1" spans="1:4">
      <c r="A16" s="82"/>
      <c r="B16" s="19"/>
      <c r="C16" s="17" t="s">
        <v>210</v>
      </c>
      <c r="D16" s="81">
        <v>756477.5</v>
      </c>
    </row>
    <row r="17" ht="22.5" customHeight="1" spans="1:4">
      <c r="A17" s="82"/>
      <c r="B17" s="19"/>
      <c r="C17" s="17"/>
      <c r="D17" s="81"/>
    </row>
    <row r="18" ht="22.5" customHeight="1" spans="1:4">
      <c r="A18" s="82"/>
      <c r="B18" s="19"/>
      <c r="C18" s="80" t="s">
        <v>211</v>
      </c>
      <c r="D18" s="19"/>
    </row>
    <row r="19" ht="22.5" customHeight="1" spans="1:4">
      <c r="A19" s="83" t="s">
        <v>212</v>
      </c>
      <c r="B19" s="19">
        <f>B7</f>
        <v>34769546.92</v>
      </c>
      <c r="C19" s="84" t="s">
        <v>213</v>
      </c>
      <c r="D19" s="19">
        <f>D7</f>
        <v>34769546.92</v>
      </c>
    </row>
    <row r="21" customHeight="1" spans="2:2">
      <c r="B21" s="85"/>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Right="0"/>
  </sheetPr>
  <dimension ref="A1:G61"/>
  <sheetViews>
    <sheetView showZeros="0" topLeftCell="A51" workbookViewId="0">
      <selection activeCell="C61" sqref="C61"/>
    </sheetView>
  </sheetViews>
  <sheetFormatPr defaultColWidth="8.85833333333333" defaultRowHeight="15" customHeight="1" outlineLevelCol="6"/>
  <cols>
    <col min="1" max="1" width="21.425" customWidth="1"/>
    <col min="2" max="2" width="28.575" customWidth="1"/>
    <col min="3" max="7" width="21.425" customWidth="1"/>
  </cols>
  <sheetData>
    <row r="1" ht="18.75" customHeight="1" spans="1:7">
      <c r="A1" s="2"/>
      <c r="B1" s="2"/>
      <c r="C1" s="2"/>
      <c r="D1" s="2"/>
      <c r="E1" s="2"/>
      <c r="F1" s="2"/>
      <c r="G1" s="52" t="s">
        <v>214</v>
      </c>
    </row>
    <row r="2" ht="37.5" customHeight="1" spans="1:7">
      <c r="A2" s="4" t="s">
        <v>215</v>
      </c>
      <c r="B2" s="4"/>
      <c r="C2" s="4"/>
      <c r="D2" s="4"/>
      <c r="E2" s="4"/>
      <c r="F2" s="4"/>
      <c r="G2" s="4"/>
    </row>
    <row r="3" ht="18.75" customHeight="1" spans="1:7">
      <c r="A3" s="53" t="s">
        <v>2</v>
      </c>
      <c r="B3" s="53"/>
      <c r="C3" s="53"/>
      <c r="D3" s="54"/>
      <c r="E3" s="54"/>
      <c r="F3" s="54"/>
      <c r="G3" s="55" t="s">
        <v>33</v>
      </c>
    </row>
    <row r="4" ht="18.75" customHeight="1" spans="1:7">
      <c r="A4" s="15" t="s">
        <v>216</v>
      </c>
      <c r="B4" s="15" t="s">
        <v>66</v>
      </c>
      <c r="C4" s="56" t="s">
        <v>36</v>
      </c>
      <c r="D4" s="56" t="s">
        <v>69</v>
      </c>
      <c r="E4" s="56"/>
      <c r="F4" s="56"/>
      <c r="G4" s="15" t="s">
        <v>70</v>
      </c>
    </row>
    <row r="5" ht="18.75" customHeight="1" spans="1:7">
      <c r="A5" s="15" t="s">
        <v>65</v>
      </c>
      <c r="B5" s="15" t="s">
        <v>66</v>
      </c>
      <c r="C5" s="56"/>
      <c r="D5" s="56" t="s">
        <v>38</v>
      </c>
      <c r="E5" s="56" t="s">
        <v>217</v>
      </c>
      <c r="F5" s="56" t="s">
        <v>218</v>
      </c>
      <c r="G5" s="15"/>
    </row>
    <row r="6" ht="18.75" customHeight="1" spans="1:7">
      <c r="A6" s="16" t="s">
        <v>50</v>
      </c>
      <c r="B6" s="16" t="s">
        <v>51</v>
      </c>
      <c r="C6" s="16" t="s">
        <v>52</v>
      </c>
      <c r="D6" s="16" t="s">
        <v>53</v>
      </c>
      <c r="E6" s="16" t="s">
        <v>54</v>
      </c>
      <c r="F6" s="16" t="s">
        <v>55</v>
      </c>
      <c r="G6" s="16" t="s">
        <v>56</v>
      </c>
    </row>
    <row r="7" ht="20.25" customHeight="1" spans="1:7">
      <c r="A7" s="18" t="s">
        <v>77</v>
      </c>
      <c r="B7" s="18" t="s">
        <v>78</v>
      </c>
      <c r="C7" s="19">
        <v>10481982.9</v>
      </c>
      <c r="D7" s="19">
        <v>8719605</v>
      </c>
      <c r="E7" s="19">
        <v>7755405</v>
      </c>
      <c r="F7" s="19">
        <v>964200</v>
      </c>
      <c r="G7" s="19">
        <v>1762377.9</v>
      </c>
    </row>
    <row r="8" ht="20.25" customHeight="1" spans="1:7">
      <c r="A8" s="57" t="s">
        <v>79</v>
      </c>
      <c r="B8" s="57" t="s">
        <v>80</v>
      </c>
      <c r="C8" s="19">
        <v>165600</v>
      </c>
      <c r="D8" s="19"/>
      <c r="E8" s="19"/>
      <c r="F8" s="19"/>
      <c r="G8" s="19">
        <v>165600</v>
      </c>
    </row>
    <row r="9" customHeight="1" spans="1:7">
      <c r="A9" s="58" t="s">
        <v>81</v>
      </c>
      <c r="B9" s="58" t="s">
        <v>82</v>
      </c>
      <c r="C9" s="19">
        <v>144800</v>
      </c>
      <c r="D9" s="19"/>
      <c r="E9" s="19"/>
      <c r="F9" s="19"/>
      <c r="G9" s="19">
        <v>144800</v>
      </c>
    </row>
    <row r="10" customHeight="1" spans="1:7">
      <c r="A10" s="58" t="s">
        <v>83</v>
      </c>
      <c r="B10" s="58" t="s">
        <v>84</v>
      </c>
      <c r="C10" s="19">
        <v>20800</v>
      </c>
      <c r="D10" s="19"/>
      <c r="E10" s="19"/>
      <c r="F10" s="19"/>
      <c r="G10" s="19">
        <v>20800</v>
      </c>
    </row>
    <row r="11" customHeight="1" spans="1:7">
      <c r="A11" s="57" t="s">
        <v>85</v>
      </c>
      <c r="B11" s="57" t="s">
        <v>86</v>
      </c>
      <c r="C11" s="19">
        <v>9530605</v>
      </c>
      <c r="D11" s="19">
        <v>8719605</v>
      </c>
      <c r="E11" s="19">
        <v>7755405</v>
      </c>
      <c r="F11" s="19">
        <v>964200</v>
      </c>
      <c r="G11" s="19">
        <v>811000</v>
      </c>
    </row>
    <row r="12" customHeight="1" spans="1:7">
      <c r="A12" s="58" t="s">
        <v>87</v>
      </c>
      <c r="B12" s="58" t="s">
        <v>88</v>
      </c>
      <c r="C12" s="19">
        <v>4472309</v>
      </c>
      <c r="D12" s="19">
        <v>3661309</v>
      </c>
      <c r="E12" s="19">
        <v>3198809</v>
      </c>
      <c r="F12" s="19">
        <v>462500</v>
      </c>
      <c r="G12" s="19">
        <v>811000</v>
      </c>
    </row>
    <row r="13" ht="23" customHeight="1" spans="1:7">
      <c r="A13" s="58" t="s">
        <v>89</v>
      </c>
      <c r="B13" s="58" t="s">
        <v>90</v>
      </c>
      <c r="C13" s="19">
        <v>5058296</v>
      </c>
      <c r="D13" s="19">
        <v>5058296</v>
      </c>
      <c r="E13" s="19">
        <v>4556596</v>
      </c>
      <c r="F13" s="19">
        <v>501700</v>
      </c>
      <c r="G13" s="19"/>
    </row>
    <row r="14" customHeight="1" spans="1:7">
      <c r="A14" s="57" t="s">
        <v>91</v>
      </c>
      <c r="B14" s="57" t="s">
        <v>92</v>
      </c>
      <c r="C14" s="19">
        <v>165480</v>
      </c>
      <c r="D14" s="19"/>
      <c r="E14" s="19"/>
      <c r="F14" s="19"/>
      <c r="G14" s="19">
        <v>165480</v>
      </c>
    </row>
    <row r="15" customHeight="1" spans="1:7">
      <c r="A15" s="58" t="s">
        <v>93</v>
      </c>
      <c r="B15" s="58" t="s">
        <v>94</v>
      </c>
      <c r="C15" s="19">
        <v>73080</v>
      </c>
      <c r="D15" s="19"/>
      <c r="E15" s="19"/>
      <c r="F15" s="19"/>
      <c r="G15" s="19">
        <v>73080</v>
      </c>
    </row>
    <row r="16" customHeight="1" spans="1:7">
      <c r="A16" s="58" t="s">
        <v>95</v>
      </c>
      <c r="B16" s="58" t="s">
        <v>96</v>
      </c>
      <c r="C16" s="19">
        <v>92400</v>
      </c>
      <c r="D16" s="19"/>
      <c r="E16" s="19"/>
      <c r="F16" s="19"/>
      <c r="G16" s="19">
        <v>92400</v>
      </c>
    </row>
    <row r="17" customHeight="1" spans="1:7">
      <c r="A17" s="57" t="s">
        <v>97</v>
      </c>
      <c r="B17" s="57" t="s">
        <v>98</v>
      </c>
      <c r="C17" s="19">
        <v>620297.9</v>
      </c>
      <c r="D17" s="19"/>
      <c r="E17" s="19"/>
      <c r="F17" s="19"/>
      <c r="G17" s="19">
        <v>620297.9</v>
      </c>
    </row>
    <row r="18" customHeight="1" spans="1:7">
      <c r="A18" s="58" t="s">
        <v>99</v>
      </c>
      <c r="B18" s="58" t="s">
        <v>98</v>
      </c>
      <c r="C18" s="19">
        <v>620297.9</v>
      </c>
      <c r="D18" s="19"/>
      <c r="E18" s="19"/>
      <c r="F18" s="19"/>
      <c r="G18" s="19">
        <v>620297.9</v>
      </c>
    </row>
    <row r="19" customHeight="1" spans="1:7">
      <c r="A19" s="18" t="s">
        <v>104</v>
      </c>
      <c r="B19" s="18" t="s">
        <v>105</v>
      </c>
      <c r="C19" s="19">
        <v>1800</v>
      </c>
      <c r="D19" s="19"/>
      <c r="E19" s="19"/>
      <c r="F19" s="19"/>
      <c r="G19" s="19">
        <v>1800</v>
      </c>
    </row>
    <row r="20" customHeight="1" spans="1:7">
      <c r="A20" s="57" t="s">
        <v>106</v>
      </c>
      <c r="B20" s="57" t="s">
        <v>107</v>
      </c>
      <c r="C20" s="19">
        <v>1800</v>
      </c>
      <c r="D20" s="19"/>
      <c r="E20" s="19"/>
      <c r="F20" s="19"/>
      <c r="G20" s="19">
        <v>1800</v>
      </c>
    </row>
    <row r="21" customHeight="1" spans="1:7">
      <c r="A21" s="58" t="s">
        <v>108</v>
      </c>
      <c r="B21" s="58" t="s">
        <v>109</v>
      </c>
      <c r="C21" s="19">
        <v>1800</v>
      </c>
      <c r="D21" s="19"/>
      <c r="E21" s="19"/>
      <c r="F21" s="19"/>
      <c r="G21" s="19">
        <v>1800</v>
      </c>
    </row>
    <row r="22" customHeight="1" spans="1:7">
      <c r="A22" s="18" t="s">
        <v>110</v>
      </c>
      <c r="B22" s="18" t="s">
        <v>111</v>
      </c>
      <c r="C22" s="19">
        <v>1255039</v>
      </c>
      <c r="D22" s="19">
        <v>1096919</v>
      </c>
      <c r="E22" s="19">
        <v>1069619</v>
      </c>
      <c r="F22" s="19">
        <v>27300</v>
      </c>
      <c r="G22" s="19">
        <v>158120</v>
      </c>
    </row>
    <row r="23" customHeight="1" spans="1:7">
      <c r="A23" s="57" t="s">
        <v>112</v>
      </c>
      <c r="B23" s="57" t="s">
        <v>113</v>
      </c>
      <c r="C23" s="19">
        <v>1096919</v>
      </c>
      <c r="D23" s="19">
        <v>1096919</v>
      </c>
      <c r="E23" s="19">
        <v>1069619</v>
      </c>
      <c r="F23" s="19">
        <v>27300</v>
      </c>
      <c r="G23" s="19"/>
    </row>
    <row r="24" ht="22" customHeight="1" spans="1:7">
      <c r="A24" s="58" t="s">
        <v>114</v>
      </c>
      <c r="B24" s="58" t="s">
        <v>115</v>
      </c>
      <c r="C24" s="19">
        <v>14250</v>
      </c>
      <c r="D24" s="19">
        <v>14250</v>
      </c>
      <c r="E24" s="19"/>
      <c r="F24" s="19">
        <v>14250</v>
      </c>
      <c r="G24" s="19"/>
    </row>
    <row r="25" customHeight="1" spans="1:7">
      <c r="A25" s="58" t="s">
        <v>116</v>
      </c>
      <c r="B25" s="58" t="s">
        <v>117</v>
      </c>
      <c r="C25" s="19">
        <v>13050</v>
      </c>
      <c r="D25" s="19">
        <v>13050</v>
      </c>
      <c r="E25" s="19"/>
      <c r="F25" s="19">
        <v>13050</v>
      </c>
      <c r="G25" s="19"/>
    </row>
    <row r="26" ht="34" customHeight="1" spans="1:7">
      <c r="A26" s="58" t="s">
        <v>118</v>
      </c>
      <c r="B26" s="58" t="s">
        <v>119</v>
      </c>
      <c r="C26" s="19">
        <v>1069619</v>
      </c>
      <c r="D26" s="19">
        <v>1069619</v>
      </c>
      <c r="E26" s="19">
        <v>1069619</v>
      </c>
      <c r="F26" s="19"/>
      <c r="G26" s="19"/>
    </row>
    <row r="27" customHeight="1" spans="1:7">
      <c r="A27" s="57" t="s">
        <v>120</v>
      </c>
      <c r="B27" s="57" t="s">
        <v>121</v>
      </c>
      <c r="C27" s="19">
        <v>82020</v>
      </c>
      <c r="D27" s="19"/>
      <c r="E27" s="19"/>
      <c r="F27" s="19"/>
      <c r="G27" s="19">
        <v>82020</v>
      </c>
    </row>
    <row r="28" customHeight="1" spans="1:7">
      <c r="A28" s="58" t="s">
        <v>122</v>
      </c>
      <c r="B28" s="58" t="s">
        <v>123</v>
      </c>
      <c r="C28" s="19">
        <v>82020</v>
      </c>
      <c r="D28" s="19"/>
      <c r="E28" s="19"/>
      <c r="F28" s="19"/>
      <c r="G28" s="19">
        <v>82020</v>
      </c>
    </row>
    <row r="29" customHeight="1" spans="1:7">
      <c r="A29" s="57" t="s">
        <v>124</v>
      </c>
      <c r="B29" s="57" t="s">
        <v>125</v>
      </c>
      <c r="C29" s="19">
        <v>42100</v>
      </c>
      <c r="D29" s="19"/>
      <c r="E29" s="19"/>
      <c r="F29" s="19"/>
      <c r="G29" s="19">
        <v>42100</v>
      </c>
    </row>
    <row r="30" customHeight="1" spans="1:7">
      <c r="A30" s="58" t="s">
        <v>126</v>
      </c>
      <c r="B30" s="58" t="s">
        <v>127</v>
      </c>
      <c r="C30" s="19">
        <v>42100</v>
      </c>
      <c r="D30" s="19"/>
      <c r="E30" s="19"/>
      <c r="F30" s="19"/>
      <c r="G30" s="19">
        <v>42100</v>
      </c>
    </row>
    <row r="31" customHeight="1" spans="1:7">
      <c r="A31" s="57" t="s">
        <v>128</v>
      </c>
      <c r="B31" s="57" t="s">
        <v>129</v>
      </c>
      <c r="C31" s="19">
        <v>25000</v>
      </c>
      <c r="D31" s="19"/>
      <c r="E31" s="19"/>
      <c r="F31" s="19"/>
      <c r="G31" s="19">
        <v>25000</v>
      </c>
    </row>
    <row r="32" customHeight="1" spans="1:7">
      <c r="A32" s="58" t="s">
        <v>130</v>
      </c>
      <c r="B32" s="58" t="s">
        <v>131</v>
      </c>
      <c r="C32" s="19">
        <v>5000</v>
      </c>
      <c r="D32" s="19"/>
      <c r="E32" s="19"/>
      <c r="F32" s="19"/>
      <c r="G32" s="19">
        <v>5000</v>
      </c>
    </row>
    <row r="33" customHeight="1" spans="1:7">
      <c r="A33" s="58" t="s">
        <v>132</v>
      </c>
      <c r="B33" s="58" t="s">
        <v>133</v>
      </c>
      <c r="C33" s="19">
        <v>20000</v>
      </c>
      <c r="D33" s="19"/>
      <c r="E33" s="19"/>
      <c r="F33" s="19"/>
      <c r="G33" s="19">
        <v>20000</v>
      </c>
    </row>
    <row r="34" customHeight="1" spans="1:7">
      <c r="A34" s="57" t="s">
        <v>138</v>
      </c>
      <c r="B34" s="57" t="s">
        <v>139</v>
      </c>
      <c r="C34" s="19">
        <v>9000</v>
      </c>
      <c r="D34" s="19"/>
      <c r="E34" s="19"/>
      <c r="F34" s="19"/>
      <c r="G34" s="19">
        <v>9000</v>
      </c>
    </row>
    <row r="35" customHeight="1" spans="1:7">
      <c r="A35" s="58" t="s">
        <v>219</v>
      </c>
      <c r="B35" s="58" t="s">
        <v>140</v>
      </c>
      <c r="C35" s="19">
        <v>9000</v>
      </c>
      <c r="D35" s="19"/>
      <c r="E35" s="19"/>
      <c r="F35" s="19"/>
      <c r="G35" s="19">
        <v>9000</v>
      </c>
    </row>
    <row r="36" customHeight="1" spans="1:7">
      <c r="A36" s="18" t="s">
        <v>141</v>
      </c>
      <c r="B36" s="18" t="s">
        <v>142</v>
      </c>
      <c r="C36" s="19">
        <v>965197.12</v>
      </c>
      <c r="D36" s="19">
        <v>965197.12</v>
      </c>
      <c r="E36" s="19">
        <v>965197.12</v>
      </c>
      <c r="F36" s="19"/>
      <c r="G36" s="19"/>
    </row>
    <row r="37" customHeight="1" spans="1:7">
      <c r="A37" s="57" t="s">
        <v>143</v>
      </c>
      <c r="B37" s="57" t="s">
        <v>144</v>
      </c>
      <c r="C37" s="19">
        <v>965197.12</v>
      </c>
      <c r="D37" s="19">
        <v>965197.12</v>
      </c>
      <c r="E37" s="19">
        <v>965197.12</v>
      </c>
      <c r="F37" s="19"/>
      <c r="G37" s="19"/>
    </row>
    <row r="38" customHeight="1" spans="1:7">
      <c r="A38" s="58" t="s">
        <v>145</v>
      </c>
      <c r="B38" s="58" t="s">
        <v>146</v>
      </c>
      <c r="C38" s="19">
        <v>214377</v>
      </c>
      <c r="D38" s="19">
        <v>214377</v>
      </c>
      <c r="E38" s="19">
        <v>214377</v>
      </c>
      <c r="F38" s="19"/>
      <c r="G38" s="19"/>
    </row>
    <row r="39" customHeight="1" spans="1:7">
      <c r="A39" s="58" t="s">
        <v>147</v>
      </c>
      <c r="B39" s="58" t="s">
        <v>148</v>
      </c>
      <c r="C39" s="19">
        <v>370792</v>
      </c>
      <c r="D39" s="19">
        <v>370792</v>
      </c>
      <c r="E39" s="19">
        <v>370792</v>
      </c>
      <c r="F39" s="19"/>
      <c r="G39" s="19"/>
    </row>
    <row r="40" customHeight="1" spans="1:7">
      <c r="A40" s="58" t="s">
        <v>149</v>
      </c>
      <c r="B40" s="58" t="s">
        <v>150</v>
      </c>
      <c r="C40" s="19">
        <v>360726</v>
      </c>
      <c r="D40" s="19">
        <v>360726</v>
      </c>
      <c r="E40" s="19">
        <v>360726</v>
      </c>
      <c r="F40" s="19"/>
      <c r="G40" s="19"/>
    </row>
    <row r="41" customHeight="1" spans="1:7">
      <c r="A41" s="58" t="s">
        <v>151</v>
      </c>
      <c r="B41" s="58" t="s">
        <v>152</v>
      </c>
      <c r="C41" s="19">
        <v>19302.12</v>
      </c>
      <c r="D41" s="19">
        <v>19302.12</v>
      </c>
      <c r="E41" s="19">
        <v>19302.12</v>
      </c>
      <c r="F41" s="19"/>
      <c r="G41" s="19"/>
    </row>
    <row r="42" customHeight="1" spans="1:7">
      <c r="A42" s="18" t="s">
        <v>153</v>
      </c>
      <c r="B42" s="18" t="s">
        <v>154</v>
      </c>
      <c r="C42" s="19">
        <v>592517.34</v>
      </c>
      <c r="D42" s="19"/>
      <c r="E42" s="19"/>
      <c r="F42" s="19"/>
      <c r="G42" s="19">
        <v>592517.34</v>
      </c>
    </row>
    <row r="43" customHeight="1" spans="1:7">
      <c r="A43" s="57" t="s">
        <v>163</v>
      </c>
      <c r="B43" s="57" t="s">
        <v>164</v>
      </c>
      <c r="C43" s="19">
        <v>592517.34</v>
      </c>
      <c r="D43" s="19"/>
      <c r="E43" s="19"/>
      <c r="F43" s="19"/>
      <c r="G43" s="19">
        <v>592517.34</v>
      </c>
    </row>
    <row r="44" customHeight="1" spans="1:7">
      <c r="A44" s="58" t="s">
        <v>220</v>
      </c>
      <c r="B44" s="58" t="s">
        <v>164</v>
      </c>
      <c r="C44" s="19">
        <v>592517.34</v>
      </c>
      <c r="D44" s="19"/>
      <c r="E44" s="19"/>
      <c r="F44" s="19"/>
      <c r="G44" s="19">
        <v>592517.34</v>
      </c>
    </row>
    <row r="45" customHeight="1" spans="1:7">
      <c r="A45" s="18" t="s">
        <v>165</v>
      </c>
      <c r="B45" s="18" t="s">
        <v>166</v>
      </c>
      <c r="C45" s="19">
        <v>4360000</v>
      </c>
      <c r="D45" s="19"/>
      <c r="E45" s="19"/>
      <c r="F45" s="19"/>
      <c r="G45" s="19">
        <v>4360000</v>
      </c>
    </row>
    <row r="46" customHeight="1" spans="1:7">
      <c r="A46" s="57" t="s">
        <v>171</v>
      </c>
      <c r="B46" s="57" t="s">
        <v>172</v>
      </c>
      <c r="C46" s="19">
        <v>6500</v>
      </c>
      <c r="D46" s="19"/>
      <c r="E46" s="19"/>
      <c r="F46" s="19"/>
      <c r="G46" s="19">
        <v>6500</v>
      </c>
    </row>
    <row r="47" customHeight="1" spans="1:7">
      <c r="A47" s="58" t="s">
        <v>173</v>
      </c>
      <c r="B47" s="58" t="s">
        <v>174</v>
      </c>
      <c r="C47" s="19">
        <v>6500</v>
      </c>
      <c r="D47" s="19"/>
      <c r="E47" s="19"/>
      <c r="F47" s="19"/>
      <c r="G47" s="19">
        <v>6500</v>
      </c>
    </row>
    <row r="48" customHeight="1" spans="1:7">
      <c r="A48" s="57" t="s">
        <v>175</v>
      </c>
      <c r="B48" s="57" t="s">
        <v>176</v>
      </c>
      <c r="C48" s="19">
        <v>11600</v>
      </c>
      <c r="D48" s="19"/>
      <c r="E48" s="19"/>
      <c r="F48" s="19"/>
      <c r="G48" s="19">
        <v>11600</v>
      </c>
    </row>
    <row r="49" customHeight="1" spans="1:7">
      <c r="A49" s="58" t="s">
        <v>177</v>
      </c>
      <c r="B49" s="58" t="s">
        <v>178</v>
      </c>
      <c r="C49" s="19">
        <v>11600</v>
      </c>
      <c r="D49" s="19"/>
      <c r="E49" s="19"/>
      <c r="F49" s="19"/>
      <c r="G49" s="19">
        <v>11600</v>
      </c>
    </row>
    <row r="50" customHeight="1" spans="1:7">
      <c r="A50" s="57" t="s">
        <v>179</v>
      </c>
      <c r="B50" s="57" t="s">
        <v>180</v>
      </c>
      <c r="C50" s="19">
        <v>4341900</v>
      </c>
      <c r="D50" s="19"/>
      <c r="E50" s="19"/>
      <c r="F50" s="19"/>
      <c r="G50" s="19">
        <f>4341900+G51</f>
        <v>4751900</v>
      </c>
    </row>
    <row r="51" customHeight="1" spans="1:7">
      <c r="A51" s="58">
        <v>2130701</v>
      </c>
      <c r="B51" s="58" t="s">
        <v>181</v>
      </c>
      <c r="C51" s="19">
        <f>G51</f>
        <v>410000</v>
      </c>
      <c r="D51" s="19"/>
      <c r="E51" s="19"/>
      <c r="F51" s="19"/>
      <c r="G51" s="19">
        <v>410000</v>
      </c>
    </row>
    <row r="52" customHeight="1" spans="1:7">
      <c r="A52" s="58" t="s">
        <v>182</v>
      </c>
      <c r="B52" s="58" t="s">
        <v>183</v>
      </c>
      <c r="C52" s="19">
        <v>4341900</v>
      </c>
      <c r="D52" s="19"/>
      <c r="E52" s="19"/>
      <c r="F52" s="19"/>
      <c r="G52" s="19">
        <v>4341900</v>
      </c>
    </row>
    <row r="53" customHeight="1" spans="1:7">
      <c r="A53" s="18" t="s">
        <v>184</v>
      </c>
      <c r="B53" s="18" t="s">
        <v>185</v>
      </c>
      <c r="C53" s="19">
        <v>871128</v>
      </c>
      <c r="D53" s="19">
        <v>871128</v>
      </c>
      <c r="E53" s="19">
        <v>871128</v>
      </c>
      <c r="F53" s="19"/>
      <c r="G53" s="19"/>
    </row>
    <row r="54" customHeight="1" spans="1:7">
      <c r="A54" s="57" t="s">
        <v>186</v>
      </c>
      <c r="B54" s="57" t="s">
        <v>187</v>
      </c>
      <c r="C54" s="19">
        <v>871128</v>
      </c>
      <c r="D54" s="19">
        <v>871128</v>
      </c>
      <c r="E54" s="19">
        <v>871128</v>
      </c>
      <c r="F54" s="19"/>
      <c r="G54" s="19"/>
    </row>
    <row r="55" customHeight="1" spans="1:7">
      <c r="A55" s="58" t="s">
        <v>188</v>
      </c>
      <c r="B55" s="58" t="s">
        <v>189</v>
      </c>
      <c r="C55" s="19">
        <v>871128</v>
      </c>
      <c r="D55" s="19">
        <v>871128</v>
      </c>
      <c r="E55" s="19">
        <v>871128</v>
      </c>
      <c r="F55" s="19"/>
      <c r="G55" s="19"/>
    </row>
    <row r="56" customHeight="1" spans="1:7">
      <c r="A56" s="18">
        <v>224</v>
      </c>
      <c r="B56" s="18" t="s">
        <v>190</v>
      </c>
      <c r="C56" s="19">
        <f>C57+C59</f>
        <v>90000</v>
      </c>
      <c r="D56" s="19"/>
      <c r="E56" s="19"/>
      <c r="F56" s="19"/>
      <c r="G56" s="19">
        <f>G57+G59</f>
        <v>90000</v>
      </c>
    </row>
    <row r="57" customHeight="1" spans="1:7">
      <c r="A57" s="57">
        <v>22406</v>
      </c>
      <c r="B57" s="57" t="s">
        <v>191</v>
      </c>
      <c r="C57" s="19">
        <v>30000</v>
      </c>
      <c r="D57" s="19"/>
      <c r="E57" s="19"/>
      <c r="F57" s="19"/>
      <c r="G57" s="19">
        <v>30000</v>
      </c>
    </row>
    <row r="58" customHeight="1" spans="1:7">
      <c r="A58" s="58">
        <v>2240601</v>
      </c>
      <c r="B58" s="58" t="s">
        <v>191</v>
      </c>
      <c r="C58" s="19">
        <v>30000</v>
      </c>
      <c r="D58" s="19"/>
      <c r="E58" s="19"/>
      <c r="F58" s="19"/>
      <c r="G58" s="19">
        <v>30000</v>
      </c>
    </row>
    <row r="59" customHeight="1" spans="1:7">
      <c r="A59" s="57">
        <v>22407</v>
      </c>
      <c r="B59" s="57" t="s">
        <v>192</v>
      </c>
      <c r="C59" s="19">
        <v>60000</v>
      </c>
      <c r="D59" s="19"/>
      <c r="E59" s="19"/>
      <c r="F59" s="19"/>
      <c r="G59" s="19">
        <v>60000</v>
      </c>
    </row>
    <row r="60" customHeight="1" spans="1:7">
      <c r="A60" s="58">
        <v>2240703</v>
      </c>
      <c r="B60" s="58" t="s">
        <v>193</v>
      </c>
      <c r="C60" s="19">
        <v>60000</v>
      </c>
      <c r="D60" s="19"/>
      <c r="E60" s="19"/>
      <c r="F60" s="19"/>
      <c r="G60" s="19">
        <v>60000</v>
      </c>
    </row>
    <row r="61" customHeight="1" spans="1:7">
      <c r="A61" s="59" t="s">
        <v>198</v>
      </c>
      <c r="B61" s="59"/>
      <c r="C61" s="60">
        <f>D61+G61</f>
        <v>19027664.36</v>
      </c>
      <c r="D61" s="60">
        <v>11652849.12</v>
      </c>
      <c r="E61" s="60">
        <v>10661349.12</v>
      </c>
      <c r="F61" s="60">
        <v>991500</v>
      </c>
      <c r="G61" s="60">
        <f>6874815.24+G51+G56</f>
        <v>7374815.24</v>
      </c>
    </row>
  </sheetData>
  <mergeCells count="7">
    <mergeCell ref="A2:G2"/>
    <mergeCell ref="A3:C3"/>
    <mergeCell ref="A4:B4"/>
    <mergeCell ref="D4:F4"/>
    <mergeCell ref="A61:B61"/>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Right="0"/>
  </sheetPr>
  <dimension ref="A1:F7"/>
  <sheetViews>
    <sheetView showZeros="0" workbookViewId="0">
      <selection activeCell="D27" sqref="D27"/>
    </sheetView>
  </sheetViews>
  <sheetFormatPr defaultColWidth="8.85833333333333" defaultRowHeight="15" customHeight="1" outlineLevelRow="6" outlineLevelCol="5"/>
  <cols>
    <col min="1" max="6" width="28.575" customWidth="1"/>
  </cols>
  <sheetData>
    <row r="1" ht="18.75" customHeight="1" spans="1:6">
      <c r="A1" s="72"/>
      <c r="B1" s="72"/>
      <c r="C1" s="73"/>
      <c r="D1" s="2"/>
      <c r="E1" s="2"/>
      <c r="F1" s="74" t="s">
        <v>221</v>
      </c>
    </row>
    <row r="2" ht="41.25" customHeight="1" spans="1:6">
      <c r="A2" s="75" t="s">
        <v>222</v>
      </c>
      <c r="B2" s="75"/>
      <c r="C2" s="75"/>
      <c r="D2" s="75"/>
      <c r="E2" s="75"/>
      <c r="F2" s="75"/>
    </row>
    <row r="3" ht="18.75" customHeight="1" spans="1:6">
      <c r="A3" s="5" t="s">
        <v>2</v>
      </c>
      <c r="B3" s="5"/>
      <c r="C3" s="5"/>
      <c r="D3" s="76"/>
      <c r="E3" s="2"/>
      <c r="F3" s="74" t="s">
        <v>33</v>
      </c>
    </row>
    <row r="4" ht="18.75" customHeight="1" spans="1:6">
      <c r="A4" s="15" t="s">
        <v>223</v>
      </c>
      <c r="B4" s="56" t="s">
        <v>224</v>
      </c>
      <c r="C4" s="56" t="s">
        <v>225</v>
      </c>
      <c r="D4" s="56"/>
      <c r="E4" s="56"/>
      <c r="F4" s="56" t="s">
        <v>226</v>
      </c>
    </row>
    <row r="5" ht="18.75" customHeight="1" spans="1:6">
      <c r="A5" s="15"/>
      <c r="B5" s="56"/>
      <c r="C5" s="56" t="s">
        <v>38</v>
      </c>
      <c r="D5" s="56" t="s">
        <v>227</v>
      </c>
      <c r="E5" s="56" t="s">
        <v>228</v>
      </c>
      <c r="F5" s="56"/>
    </row>
    <row r="6" ht="18.75" customHeight="1" spans="1:6">
      <c r="A6" s="77">
        <v>1</v>
      </c>
      <c r="B6" s="78">
        <v>2</v>
      </c>
      <c r="C6" s="77">
        <v>3</v>
      </c>
      <c r="D6" s="77">
        <v>4</v>
      </c>
      <c r="E6" s="77">
        <v>5</v>
      </c>
      <c r="F6" s="77">
        <v>6</v>
      </c>
    </row>
    <row r="7" ht="20.25" customHeight="1" spans="1:6">
      <c r="A7" s="60">
        <f>C7+F7</f>
        <v>332000</v>
      </c>
      <c r="B7" s="60"/>
      <c r="C7" s="60">
        <v>330000</v>
      </c>
      <c r="D7" s="60"/>
      <c r="E7" s="60">
        <v>330000</v>
      </c>
      <c r="F7" s="60">
        <v>2000</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Right="0"/>
  </sheetPr>
  <dimension ref="A1:W47"/>
  <sheetViews>
    <sheetView showZeros="0" topLeftCell="A38" workbookViewId="0">
      <selection activeCell="A3" sqref="A3:G3"/>
    </sheetView>
  </sheetViews>
  <sheetFormatPr defaultColWidth="8.85833333333333" defaultRowHeight="15" customHeight="1"/>
  <cols>
    <col min="1" max="1" width="39.3333333333333" customWidth="1"/>
    <col min="2" max="2" width="22.7833333333333" customWidth="1"/>
    <col min="3" max="3" width="22.6666666666667" customWidth="1"/>
    <col min="4" max="4" width="16.3333333333333" customWidth="1"/>
    <col min="5" max="5" width="28.575" customWidth="1"/>
    <col min="6" max="6" width="15.1083333333333" customWidth="1"/>
    <col min="7" max="7" width="25.5583333333333" customWidth="1"/>
    <col min="8" max="23" width="14.2916666666667" customWidth="1"/>
  </cols>
  <sheetData>
    <row r="1" ht="18.75" customHeight="1" spans="1:23">
      <c r="A1" s="2"/>
      <c r="B1" s="2"/>
      <c r="C1" s="2"/>
      <c r="D1" s="2"/>
      <c r="E1" s="2"/>
      <c r="F1" s="2"/>
      <c r="G1" s="2"/>
      <c r="H1" s="2"/>
      <c r="I1" s="2"/>
      <c r="J1" s="2"/>
      <c r="K1" s="2"/>
      <c r="L1" s="3"/>
      <c r="M1" s="3"/>
      <c r="N1" s="3"/>
      <c r="O1" s="3"/>
      <c r="P1" s="3"/>
      <c r="Q1" s="3"/>
      <c r="R1" s="3"/>
      <c r="S1" s="3"/>
      <c r="T1" s="3"/>
      <c r="U1" s="3"/>
      <c r="V1" s="3"/>
      <c r="W1" s="3" t="s">
        <v>229</v>
      </c>
    </row>
    <row r="2" ht="45" customHeight="1" spans="1:23">
      <c r="A2" s="4" t="s">
        <v>230</v>
      </c>
      <c r="B2" s="4"/>
      <c r="C2" s="4"/>
      <c r="D2" s="4"/>
      <c r="E2" s="4"/>
      <c r="F2" s="4"/>
      <c r="G2" s="4"/>
      <c r="H2" s="4"/>
      <c r="I2" s="4"/>
      <c r="J2" s="4"/>
      <c r="K2" s="4"/>
      <c r="L2" s="65"/>
      <c r="M2" s="65"/>
      <c r="N2" s="65"/>
      <c r="O2" s="65"/>
      <c r="P2" s="65"/>
      <c r="Q2" s="65"/>
      <c r="R2" s="65"/>
      <c r="S2" s="65"/>
      <c r="T2" s="65"/>
      <c r="U2" s="65"/>
      <c r="V2" s="65"/>
      <c r="W2" s="65"/>
    </row>
    <row r="3" ht="18.75" customHeight="1" spans="1:23">
      <c r="A3" s="5" t="s">
        <v>2</v>
      </c>
      <c r="B3" s="5"/>
      <c r="C3" s="5"/>
      <c r="D3" s="5"/>
      <c r="E3" s="5"/>
      <c r="F3" s="5"/>
      <c r="G3" s="5"/>
      <c r="H3" s="66"/>
      <c r="I3" s="66"/>
      <c r="J3" s="66"/>
      <c r="K3" s="66"/>
      <c r="L3" s="6"/>
      <c r="M3" s="6"/>
      <c r="N3" s="6"/>
      <c r="O3" s="6"/>
      <c r="P3" s="6"/>
      <c r="Q3" s="6"/>
      <c r="R3" s="6"/>
      <c r="S3" s="6"/>
      <c r="T3" s="6"/>
      <c r="U3" s="6"/>
      <c r="V3" s="6"/>
      <c r="W3" s="6" t="s">
        <v>33</v>
      </c>
    </row>
    <row r="4" ht="18.75" customHeight="1" spans="1:23">
      <c r="A4" s="69" t="s">
        <v>231</v>
      </c>
      <c r="B4" s="69" t="s">
        <v>232</v>
      </c>
      <c r="C4" s="69" t="s">
        <v>233</v>
      </c>
      <c r="D4" s="69" t="s">
        <v>234</v>
      </c>
      <c r="E4" s="69" t="s">
        <v>235</v>
      </c>
      <c r="F4" s="69" t="s">
        <v>236</v>
      </c>
      <c r="G4" s="69" t="s">
        <v>237</v>
      </c>
      <c r="H4" s="70" t="s">
        <v>36</v>
      </c>
      <c r="I4" s="70" t="s">
        <v>238</v>
      </c>
      <c r="J4" s="69"/>
      <c r="K4" s="69"/>
      <c r="L4" s="69"/>
      <c r="M4" s="69"/>
      <c r="N4" s="69" t="s">
        <v>239</v>
      </c>
      <c r="O4" s="69"/>
      <c r="P4" s="69"/>
      <c r="Q4" s="69" t="s">
        <v>42</v>
      </c>
      <c r="R4" s="69" t="s">
        <v>68</v>
      </c>
      <c r="S4" s="69"/>
      <c r="T4" s="69"/>
      <c r="U4" s="69"/>
      <c r="V4" s="69"/>
      <c r="W4" s="69"/>
    </row>
    <row r="5" ht="18.75" customHeight="1" spans="1:23">
      <c r="A5" s="69"/>
      <c r="B5" s="69"/>
      <c r="C5" s="69"/>
      <c r="D5" s="69"/>
      <c r="E5" s="69"/>
      <c r="F5" s="69"/>
      <c r="G5" s="69"/>
      <c r="H5" s="70" t="s">
        <v>240</v>
      </c>
      <c r="I5" s="70" t="s">
        <v>241</v>
      </c>
      <c r="J5" s="69" t="s">
        <v>40</v>
      </c>
      <c r="K5" s="69" t="s">
        <v>41</v>
      </c>
      <c r="L5" s="69"/>
      <c r="M5" s="69"/>
      <c r="N5" s="69" t="s">
        <v>239</v>
      </c>
      <c r="O5" s="69" t="s">
        <v>40</v>
      </c>
      <c r="P5" s="69" t="s">
        <v>41</v>
      </c>
      <c r="Q5" s="69" t="s">
        <v>42</v>
      </c>
      <c r="R5" s="69" t="s">
        <v>68</v>
      </c>
      <c r="S5" s="69" t="s">
        <v>45</v>
      </c>
      <c r="T5" s="69" t="s">
        <v>46</v>
      </c>
      <c r="U5" s="69" t="s">
        <v>47</v>
      </c>
      <c r="V5" s="69" t="s">
        <v>48</v>
      </c>
      <c r="W5" s="69" t="s">
        <v>49</v>
      </c>
    </row>
    <row r="6" ht="18.75" customHeight="1" spans="1:23">
      <c r="A6" s="69"/>
      <c r="B6" s="69"/>
      <c r="C6" s="69"/>
      <c r="D6" s="69"/>
      <c r="E6" s="69"/>
      <c r="F6" s="69"/>
      <c r="G6" s="69"/>
      <c r="H6" s="70"/>
      <c r="I6" s="70" t="s">
        <v>242</v>
      </c>
      <c r="J6" s="69" t="s">
        <v>243</v>
      </c>
      <c r="K6" s="69" t="s">
        <v>244</v>
      </c>
      <c r="L6" s="69" t="s">
        <v>245</v>
      </c>
      <c r="M6" s="69" t="s">
        <v>246</v>
      </c>
      <c r="N6" s="69" t="s">
        <v>39</v>
      </c>
      <c r="O6" s="69" t="s">
        <v>40</v>
      </c>
      <c r="P6" s="69" t="s">
        <v>41</v>
      </c>
      <c r="Q6" s="69"/>
      <c r="R6" s="69" t="s">
        <v>38</v>
      </c>
      <c r="S6" s="69" t="s">
        <v>45</v>
      </c>
      <c r="T6" s="69" t="s">
        <v>46</v>
      </c>
      <c r="U6" s="69" t="s">
        <v>47</v>
      </c>
      <c r="V6" s="69" t="s">
        <v>48</v>
      </c>
      <c r="W6" s="69" t="s">
        <v>49</v>
      </c>
    </row>
    <row r="7" ht="22.65" customHeight="1" spans="1:23">
      <c r="A7" s="69"/>
      <c r="B7" s="69"/>
      <c r="C7" s="69"/>
      <c r="D7" s="69"/>
      <c r="E7" s="69"/>
      <c r="F7" s="69"/>
      <c r="G7" s="69"/>
      <c r="H7" s="70"/>
      <c r="I7" s="70" t="s">
        <v>38</v>
      </c>
      <c r="J7" s="69"/>
      <c r="K7" s="69"/>
      <c r="L7" s="69"/>
      <c r="M7" s="69"/>
      <c r="N7" s="69"/>
      <c r="O7" s="69"/>
      <c r="P7" s="69"/>
      <c r="Q7" s="69"/>
      <c r="R7" s="69"/>
      <c r="S7" s="69"/>
      <c r="T7" s="69"/>
      <c r="U7" s="69"/>
      <c r="V7" s="69"/>
      <c r="W7" s="69"/>
    </row>
    <row r="8" ht="18.75" customHeight="1" spans="1:23">
      <c r="A8" s="70" t="s">
        <v>50</v>
      </c>
      <c r="B8" s="70">
        <v>2</v>
      </c>
      <c r="C8" s="70">
        <v>3</v>
      </c>
      <c r="D8" s="70">
        <v>4</v>
      </c>
      <c r="E8" s="70">
        <v>5</v>
      </c>
      <c r="F8" s="70">
        <v>6</v>
      </c>
      <c r="G8" s="70">
        <v>7</v>
      </c>
      <c r="H8" s="70">
        <v>8</v>
      </c>
      <c r="I8" s="70">
        <v>9</v>
      </c>
      <c r="J8" s="70">
        <v>10</v>
      </c>
      <c r="K8" s="70">
        <v>11</v>
      </c>
      <c r="L8" s="70">
        <v>12</v>
      </c>
      <c r="M8" s="70">
        <v>13</v>
      </c>
      <c r="N8" s="70">
        <v>14</v>
      </c>
      <c r="O8" s="70">
        <v>15</v>
      </c>
      <c r="P8" s="70">
        <v>16</v>
      </c>
      <c r="Q8" s="70">
        <v>17</v>
      </c>
      <c r="R8" s="70">
        <v>18</v>
      </c>
      <c r="S8" s="70">
        <v>19</v>
      </c>
      <c r="T8" s="70">
        <v>20</v>
      </c>
      <c r="U8" s="70">
        <v>21</v>
      </c>
      <c r="V8" s="70">
        <v>22</v>
      </c>
      <c r="W8" s="70">
        <v>23</v>
      </c>
    </row>
    <row r="9" s="1" customFormat="1" ht="18.75" customHeight="1" spans="1:23">
      <c r="A9" s="9" t="s">
        <v>60</v>
      </c>
      <c r="B9" s="9"/>
      <c r="C9" s="10"/>
      <c r="D9" s="9"/>
      <c r="E9" s="9"/>
      <c r="F9" s="9"/>
      <c r="G9" s="9"/>
      <c r="H9" s="19">
        <v>11652849.12</v>
      </c>
      <c r="I9" s="19">
        <v>11652849.12</v>
      </c>
      <c r="J9" s="19"/>
      <c r="K9" s="19"/>
      <c r="L9" s="19">
        <v>11652849.12</v>
      </c>
      <c r="M9" s="19"/>
      <c r="N9" s="19"/>
      <c r="O9" s="19"/>
      <c r="P9" s="19"/>
      <c r="Q9" s="19"/>
      <c r="R9" s="19"/>
      <c r="S9" s="19"/>
      <c r="T9" s="19"/>
      <c r="U9" s="19"/>
      <c r="V9" s="19"/>
      <c r="W9" s="19"/>
    </row>
    <row r="10" s="1" customFormat="1" ht="18.75" customHeight="1" spans="1:23">
      <c r="A10" s="71" t="s">
        <v>62</v>
      </c>
      <c r="B10" s="9" t="s">
        <v>247</v>
      </c>
      <c r="C10" s="10" t="s">
        <v>248</v>
      </c>
      <c r="D10" s="9" t="s">
        <v>87</v>
      </c>
      <c r="E10" s="9" t="s">
        <v>88</v>
      </c>
      <c r="F10" s="9" t="s">
        <v>249</v>
      </c>
      <c r="G10" s="9" t="s">
        <v>250</v>
      </c>
      <c r="H10" s="19">
        <v>898680</v>
      </c>
      <c r="I10" s="19">
        <v>898680</v>
      </c>
      <c r="J10" s="19"/>
      <c r="K10" s="19"/>
      <c r="L10" s="19">
        <v>898680</v>
      </c>
      <c r="M10" s="19"/>
      <c r="N10" s="19"/>
      <c r="O10" s="19"/>
      <c r="P10" s="21"/>
      <c r="Q10" s="19"/>
      <c r="R10" s="19"/>
      <c r="S10" s="19"/>
      <c r="T10" s="19"/>
      <c r="U10" s="19"/>
      <c r="V10" s="19"/>
      <c r="W10" s="19"/>
    </row>
    <row r="11" s="1" customFormat="1" ht="18.75" customHeight="1" spans="1:23">
      <c r="A11" s="71" t="s">
        <v>62</v>
      </c>
      <c r="B11" s="9" t="s">
        <v>247</v>
      </c>
      <c r="C11" s="10" t="s">
        <v>248</v>
      </c>
      <c r="D11" s="9" t="s">
        <v>87</v>
      </c>
      <c r="E11" s="9" t="s">
        <v>88</v>
      </c>
      <c r="F11" s="9" t="s">
        <v>251</v>
      </c>
      <c r="G11" s="9" t="s">
        <v>252</v>
      </c>
      <c r="H11" s="19">
        <v>138000</v>
      </c>
      <c r="I11" s="19">
        <v>138000</v>
      </c>
      <c r="J11" s="19"/>
      <c r="K11" s="19"/>
      <c r="L11" s="19">
        <v>138000</v>
      </c>
      <c r="M11" s="19"/>
      <c r="N11" s="19"/>
      <c r="O11" s="19"/>
      <c r="P11" s="21"/>
      <c r="Q11" s="19"/>
      <c r="R11" s="19"/>
      <c r="S11" s="19"/>
      <c r="T11" s="19"/>
      <c r="U11" s="19"/>
      <c r="V11" s="19"/>
      <c r="W11" s="19"/>
    </row>
    <row r="12" s="1" customFormat="1" ht="18.75" customHeight="1" spans="1:23">
      <c r="A12" s="71" t="s">
        <v>62</v>
      </c>
      <c r="B12" s="9" t="s">
        <v>247</v>
      </c>
      <c r="C12" s="10" t="s">
        <v>248</v>
      </c>
      <c r="D12" s="9" t="s">
        <v>87</v>
      </c>
      <c r="E12" s="9" t="s">
        <v>88</v>
      </c>
      <c r="F12" s="9" t="s">
        <v>251</v>
      </c>
      <c r="G12" s="9" t="s">
        <v>252</v>
      </c>
      <c r="H12" s="19">
        <v>1343976</v>
      </c>
      <c r="I12" s="19">
        <v>1343976</v>
      </c>
      <c r="J12" s="19"/>
      <c r="K12" s="19"/>
      <c r="L12" s="19">
        <v>1343976</v>
      </c>
      <c r="M12" s="19"/>
      <c r="N12" s="19"/>
      <c r="O12" s="19"/>
      <c r="P12" s="21"/>
      <c r="Q12" s="19"/>
      <c r="R12" s="19"/>
      <c r="S12" s="19"/>
      <c r="T12" s="19"/>
      <c r="U12" s="19"/>
      <c r="V12" s="19"/>
      <c r="W12" s="19"/>
    </row>
    <row r="13" s="1" customFormat="1" ht="18.75" customHeight="1" spans="1:23">
      <c r="A13" s="71" t="s">
        <v>62</v>
      </c>
      <c r="B13" s="9" t="s">
        <v>253</v>
      </c>
      <c r="C13" s="10" t="s">
        <v>254</v>
      </c>
      <c r="D13" s="9" t="s">
        <v>89</v>
      </c>
      <c r="E13" s="9" t="s">
        <v>90</v>
      </c>
      <c r="F13" s="9" t="s">
        <v>249</v>
      </c>
      <c r="G13" s="9" t="s">
        <v>250</v>
      </c>
      <c r="H13" s="19">
        <v>1538940</v>
      </c>
      <c r="I13" s="19">
        <v>1538940</v>
      </c>
      <c r="J13" s="19"/>
      <c r="K13" s="19"/>
      <c r="L13" s="19">
        <v>1538940</v>
      </c>
      <c r="M13" s="19"/>
      <c r="N13" s="19"/>
      <c r="O13" s="19"/>
      <c r="P13" s="21"/>
      <c r="Q13" s="19"/>
      <c r="R13" s="19"/>
      <c r="S13" s="19"/>
      <c r="T13" s="19"/>
      <c r="U13" s="19"/>
      <c r="V13" s="19"/>
      <c r="W13" s="19"/>
    </row>
    <row r="14" s="1" customFormat="1" ht="18.75" customHeight="1" spans="1:23">
      <c r="A14" s="71" t="s">
        <v>62</v>
      </c>
      <c r="B14" s="9" t="s">
        <v>253</v>
      </c>
      <c r="C14" s="10" t="s">
        <v>254</v>
      </c>
      <c r="D14" s="9" t="s">
        <v>89</v>
      </c>
      <c r="E14" s="9" t="s">
        <v>90</v>
      </c>
      <c r="F14" s="9" t="s">
        <v>251</v>
      </c>
      <c r="G14" s="9" t="s">
        <v>252</v>
      </c>
      <c r="H14" s="19">
        <v>240000</v>
      </c>
      <c r="I14" s="19">
        <v>240000</v>
      </c>
      <c r="J14" s="19"/>
      <c r="K14" s="19"/>
      <c r="L14" s="19">
        <v>240000</v>
      </c>
      <c r="M14" s="19"/>
      <c r="N14" s="19"/>
      <c r="O14" s="19"/>
      <c r="P14" s="21"/>
      <c r="Q14" s="19"/>
      <c r="R14" s="19"/>
      <c r="S14" s="19"/>
      <c r="T14" s="19"/>
      <c r="U14" s="19"/>
      <c r="V14" s="19"/>
      <c r="W14" s="19"/>
    </row>
    <row r="15" s="1" customFormat="1" ht="18.75" customHeight="1" spans="1:23">
      <c r="A15" s="71" t="s">
        <v>62</v>
      </c>
      <c r="B15" s="9" t="s">
        <v>253</v>
      </c>
      <c r="C15" s="10" t="s">
        <v>254</v>
      </c>
      <c r="D15" s="9" t="s">
        <v>89</v>
      </c>
      <c r="E15" s="9" t="s">
        <v>90</v>
      </c>
      <c r="F15" s="9" t="s">
        <v>251</v>
      </c>
      <c r="G15" s="9" t="s">
        <v>252</v>
      </c>
      <c r="H15" s="19">
        <v>214404</v>
      </c>
      <c r="I15" s="19">
        <v>214404</v>
      </c>
      <c r="J15" s="19"/>
      <c r="K15" s="19"/>
      <c r="L15" s="19">
        <v>214404</v>
      </c>
      <c r="M15" s="19"/>
      <c r="N15" s="19"/>
      <c r="O15" s="19"/>
      <c r="P15" s="21"/>
      <c r="Q15" s="19"/>
      <c r="R15" s="19"/>
      <c r="S15" s="19"/>
      <c r="T15" s="19"/>
      <c r="U15" s="19"/>
      <c r="V15" s="19"/>
      <c r="W15" s="19"/>
    </row>
    <row r="16" s="1" customFormat="1" ht="18.75" customHeight="1" spans="1:23">
      <c r="A16" s="71" t="s">
        <v>62</v>
      </c>
      <c r="B16" s="9" t="s">
        <v>253</v>
      </c>
      <c r="C16" s="10" t="s">
        <v>254</v>
      </c>
      <c r="D16" s="9" t="s">
        <v>89</v>
      </c>
      <c r="E16" s="9" t="s">
        <v>90</v>
      </c>
      <c r="F16" s="9" t="s">
        <v>255</v>
      </c>
      <c r="G16" s="9" t="s">
        <v>256</v>
      </c>
      <c r="H16" s="19">
        <v>1200000</v>
      </c>
      <c r="I16" s="19">
        <v>1200000</v>
      </c>
      <c r="J16" s="19"/>
      <c r="K16" s="19"/>
      <c r="L16" s="19">
        <v>1200000</v>
      </c>
      <c r="M16" s="19"/>
      <c r="N16" s="19"/>
      <c r="O16" s="19"/>
      <c r="P16" s="21"/>
      <c r="Q16" s="19"/>
      <c r="R16" s="19"/>
      <c r="S16" s="19"/>
      <c r="T16" s="19"/>
      <c r="U16" s="19"/>
      <c r="V16" s="19"/>
      <c r="W16" s="19"/>
    </row>
    <row r="17" s="1" customFormat="1" ht="18.75" customHeight="1" spans="1:23">
      <c r="A17" s="71" t="s">
        <v>62</v>
      </c>
      <c r="B17" s="9" t="s">
        <v>253</v>
      </c>
      <c r="C17" s="10" t="s">
        <v>254</v>
      </c>
      <c r="D17" s="9" t="s">
        <v>89</v>
      </c>
      <c r="E17" s="9" t="s">
        <v>90</v>
      </c>
      <c r="F17" s="9" t="s">
        <v>255</v>
      </c>
      <c r="G17" s="9" t="s">
        <v>256</v>
      </c>
      <c r="H17" s="19">
        <v>613440</v>
      </c>
      <c r="I17" s="19">
        <v>613440</v>
      </c>
      <c r="J17" s="19"/>
      <c r="K17" s="19"/>
      <c r="L17" s="19">
        <v>613440</v>
      </c>
      <c r="M17" s="19"/>
      <c r="N17" s="19"/>
      <c r="O17" s="19"/>
      <c r="P17" s="21"/>
      <c r="Q17" s="19"/>
      <c r="R17" s="19"/>
      <c r="S17" s="19"/>
      <c r="T17" s="19"/>
      <c r="U17" s="19"/>
      <c r="V17" s="19"/>
      <c r="W17" s="19"/>
    </row>
    <row r="18" s="1" customFormat="1" ht="18.75" customHeight="1" spans="1:23">
      <c r="A18" s="71" t="s">
        <v>62</v>
      </c>
      <c r="B18" s="9" t="s">
        <v>257</v>
      </c>
      <c r="C18" s="10" t="s">
        <v>258</v>
      </c>
      <c r="D18" s="9" t="s">
        <v>87</v>
      </c>
      <c r="E18" s="9" t="s">
        <v>88</v>
      </c>
      <c r="F18" s="9" t="s">
        <v>259</v>
      </c>
      <c r="G18" s="9" t="s">
        <v>260</v>
      </c>
      <c r="H18" s="19">
        <v>725</v>
      </c>
      <c r="I18" s="19">
        <v>725</v>
      </c>
      <c r="J18" s="19"/>
      <c r="K18" s="19"/>
      <c r="L18" s="19">
        <v>725</v>
      </c>
      <c r="M18" s="19"/>
      <c r="N18" s="19"/>
      <c r="O18" s="19"/>
      <c r="P18" s="21"/>
      <c r="Q18" s="19"/>
      <c r="R18" s="19"/>
      <c r="S18" s="19"/>
      <c r="T18" s="19"/>
      <c r="U18" s="19"/>
      <c r="V18" s="19"/>
      <c r="W18" s="19"/>
    </row>
    <row r="19" s="1" customFormat="1" ht="18.75" customHeight="1" spans="1:23">
      <c r="A19" s="71" t="s">
        <v>62</v>
      </c>
      <c r="B19" s="9" t="s">
        <v>257</v>
      </c>
      <c r="C19" s="10" t="s">
        <v>258</v>
      </c>
      <c r="D19" s="9" t="s">
        <v>89</v>
      </c>
      <c r="E19" s="9" t="s">
        <v>90</v>
      </c>
      <c r="F19" s="9" t="s">
        <v>259</v>
      </c>
      <c r="G19" s="9" t="s">
        <v>260</v>
      </c>
      <c r="H19" s="19">
        <v>29812</v>
      </c>
      <c r="I19" s="19">
        <v>29812</v>
      </c>
      <c r="J19" s="19"/>
      <c r="K19" s="19"/>
      <c r="L19" s="19">
        <v>29812</v>
      </c>
      <c r="M19" s="19"/>
      <c r="N19" s="19"/>
      <c r="O19" s="19"/>
      <c r="P19" s="21"/>
      <c r="Q19" s="19"/>
      <c r="R19" s="19"/>
      <c r="S19" s="19"/>
      <c r="T19" s="19"/>
      <c r="U19" s="19"/>
      <c r="V19" s="19"/>
      <c r="W19" s="19"/>
    </row>
    <row r="20" s="1" customFormat="1" ht="18.75" customHeight="1" spans="1:23">
      <c r="A20" s="71" t="s">
        <v>62</v>
      </c>
      <c r="B20" s="9" t="s">
        <v>257</v>
      </c>
      <c r="C20" s="10" t="s">
        <v>258</v>
      </c>
      <c r="D20" s="9" t="s">
        <v>118</v>
      </c>
      <c r="E20" s="9" t="s">
        <v>119</v>
      </c>
      <c r="F20" s="9" t="s">
        <v>261</v>
      </c>
      <c r="G20" s="9" t="s">
        <v>262</v>
      </c>
      <c r="H20" s="19">
        <v>1069619</v>
      </c>
      <c r="I20" s="19">
        <v>1069619</v>
      </c>
      <c r="J20" s="19"/>
      <c r="K20" s="19"/>
      <c r="L20" s="19">
        <v>1069619</v>
      </c>
      <c r="M20" s="19"/>
      <c r="N20" s="19"/>
      <c r="O20" s="19"/>
      <c r="P20" s="21"/>
      <c r="Q20" s="19"/>
      <c r="R20" s="19"/>
      <c r="S20" s="19"/>
      <c r="T20" s="19"/>
      <c r="U20" s="19"/>
      <c r="V20" s="19"/>
      <c r="W20" s="19"/>
    </row>
    <row r="21" s="1" customFormat="1" ht="18.75" customHeight="1" spans="1:23">
      <c r="A21" s="71" t="s">
        <v>62</v>
      </c>
      <c r="B21" s="9" t="s">
        <v>257</v>
      </c>
      <c r="C21" s="10" t="s">
        <v>258</v>
      </c>
      <c r="D21" s="9" t="s">
        <v>145</v>
      </c>
      <c r="E21" s="9" t="s">
        <v>146</v>
      </c>
      <c r="F21" s="9" t="s">
        <v>263</v>
      </c>
      <c r="G21" s="9" t="s">
        <v>264</v>
      </c>
      <c r="H21" s="19">
        <v>12987</v>
      </c>
      <c r="I21" s="19">
        <v>12987</v>
      </c>
      <c r="J21" s="19"/>
      <c r="K21" s="19"/>
      <c r="L21" s="19">
        <v>12987</v>
      </c>
      <c r="M21" s="19"/>
      <c r="N21" s="19"/>
      <c r="O21" s="19"/>
      <c r="P21" s="21"/>
      <c r="Q21" s="19"/>
      <c r="R21" s="19"/>
      <c r="S21" s="19"/>
      <c r="T21" s="19"/>
      <c r="U21" s="19"/>
      <c r="V21" s="19"/>
      <c r="W21" s="19"/>
    </row>
    <row r="22" s="1" customFormat="1" ht="18.75" customHeight="1" spans="1:23">
      <c r="A22" s="71" t="s">
        <v>62</v>
      </c>
      <c r="B22" s="9" t="s">
        <v>257</v>
      </c>
      <c r="C22" s="10" t="s">
        <v>258</v>
      </c>
      <c r="D22" s="9" t="s">
        <v>145</v>
      </c>
      <c r="E22" s="9" t="s">
        <v>146</v>
      </c>
      <c r="F22" s="9" t="s">
        <v>263</v>
      </c>
      <c r="G22" s="9" t="s">
        <v>264</v>
      </c>
      <c r="H22" s="19">
        <v>201390</v>
      </c>
      <c r="I22" s="19">
        <v>201390</v>
      </c>
      <c r="J22" s="19"/>
      <c r="K22" s="19"/>
      <c r="L22" s="19">
        <v>201390</v>
      </c>
      <c r="M22" s="19"/>
      <c r="N22" s="19"/>
      <c r="O22" s="19"/>
      <c r="P22" s="21"/>
      <c r="Q22" s="19"/>
      <c r="R22" s="19"/>
      <c r="S22" s="19"/>
      <c r="T22" s="19"/>
      <c r="U22" s="19"/>
      <c r="V22" s="19"/>
      <c r="W22" s="19"/>
    </row>
    <row r="23" s="1" customFormat="1" ht="18.75" customHeight="1" spans="1:23">
      <c r="A23" s="71" t="s">
        <v>62</v>
      </c>
      <c r="B23" s="9" t="s">
        <v>257</v>
      </c>
      <c r="C23" s="10" t="s">
        <v>258</v>
      </c>
      <c r="D23" s="9" t="s">
        <v>147</v>
      </c>
      <c r="E23" s="9" t="s">
        <v>148</v>
      </c>
      <c r="F23" s="9" t="s">
        <v>263</v>
      </c>
      <c r="G23" s="9" t="s">
        <v>264</v>
      </c>
      <c r="H23" s="19">
        <v>353476</v>
      </c>
      <c r="I23" s="19">
        <v>353476</v>
      </c>
      <c r="J23" s="19"/>
      <c r="K23" s="19"/>
      <c r="L23" s="19">
        <v>353476</v>
      </c>
      <c r="M23" s="19"/>
      <c r="N23" s="19"/>
      <c r="O23" s="19"/>
      <c r="P23" s="21"/>
      <c r="Q23" s="19"/>
      <c r="R23" s="19"/>
      <c r="S23" s="19"/>
      <c r="T23" s="19"/>
      <c r="U23" s="19"/>
      <c r="V23" s="19"/>
      <c r="W23" s="19"/>
    </row>
    <row r="24" s="1" customFormat="1" ht="18.75" customHeight="1" spans="1:23">
      <c r="A24" s="71" t="s">
        <v>62</v>
      </c>
      <c r="B24" s="9" t="s">
        <v>257</v>
      </c>
      <c r="C24" s="10" t="s">
        <v>258</v>
      </c>
      <c r="D24" s="9" t="s">
        <v>147</v>
      </c>
      <c r="E24" s="9" t="s">
        <v>148</v>
      </c>
      <c r="F24" s="9" t="s">
        <v>263</v>
      </c>
      <c r="G24" s="9" t="s">
        <v>264</v>
      </c>
      <c r="H24" s="19">
        <v>17316</v>
      </c>
      <c r="I24" s="19">
        <v>17316</v>
      </c>
      <c r="J24" s="19"/>
      <c r="K24" s="19"/>
      <c r="L24" s="19">
        <v>17316</v>
      </c>
      <c r="M24" s="19"/>
      <c r="N24" s="19"/>
      <c r="O24" s="19"/>
      <c r="P24" s="21"/>
      <c r="Q24" s="19"/>
      <c r="R24" s="19"/>
      <c r="S24" s="19"/>
      <c r="T24" s="19"/>
      <c r="U24" s="19"/>
      <c r="V24" s="19"/>
      <c r="W24" s="19"/>
    </row>
    <row r="25" s="1" customFormat="1" ht="18.75" customHeight="1" spans="1:23">
      <c r="A25" s="71" t="s">
        <v>62</v>
      </c>
      <c r="B25" s="9" t="s">
        <v>257</v>
      </c>
      <c r="C25" s="10" t="s">
        <v>258</v>
      </c>
      <c r="D25" s="9" t="s">
        <v>149</v>
      </c>
      <c r="E25" s="9" t="s">
        <v>150</v>
      </c>
      <c r="F25" s="9" t="s">
        <v>265</v>
      </c>
      <c r="G25" s="9" t="s">
        <v>266</v>
      </c>
      <c r="H25" s="19">
        <v>360726</v>
      </c>
      <c r="I25" s="19">
        <v>360726</v>
      </c>
      <c r="J25" s="19"/>
      <c r="K25" s="19"/>
      <c r="L25" s="19">
        <v>360726</v>
      </c>
      <c r="M25" s="19"/>
      <c r="N25" s="19"/>
      <c r="O25" s="19"/>
      <c r="P25" s="21"/>
      <c r="Q25" s="19"/>
      <c r="R25" s="19"/>
      <c r="S25" s="19"/>
      <c r="T25" s="19"/>
      <c r="U25" s="19"/>
      <c r="V25" s="19"/>
      <c r="W25" s="19"/>
    </row>
    <row r="26" s="1" customFormat="1" ht="18.75" customHeight="1" spans="1:23">
      <c r="A26" s="71" t="s">
        <v>62</v>
      </c>
      <c r="B26" s="9" t="s">
        <v>257</v>
      </c>
      <c r="C26" s="10" t="s">
        <v>258</v>
      </c>
      <c r="D26" s="9" t="s">
        <v>151</v>
      </c>
      <c r="E26" s="9" t="s">
        <v>152</v>
      </c>
      <c r="F26" s="9" t="s">
        <v>259</v>
      </c>
      <c r="G26" s="9" t="s">
        <v>260</v>
      </c>
      <c r="H26" s="19">
        <v>13371</v>
      </c>
      <c r="I26" s="19">
        <v>13371</v>
      </c>
      <c r="J26" s="19"/>
      <c r="K26" s="19"/>
      <c r="L26" s="19">
        <v>13371</v>
      </c>
      <c r="M26" s="19"/>
      <c r="N26" s="19"/>
      <c r="O26" s="19"/>
      <c r="P26" s="21"/>
      <c r="Q26" s="19"/>
      <c r="R26" s="19"/>
      <c r="S26" s="19"/>
      <c r="T26" s="19"/>
      <c r="U26" s="19"/>
      <c r="V26" s="19"/>
      <c r="W26" s="19"/>
    </row>
    <row r="27" s="1" customFormat="1" ht="18.75" customHeight="1" spans="1:23">
      <c r="A27" s="71" t="s">
        <v>62</v>
      </c>
      <c r="B27" s="9" t="s">
        <v>267</v>
      </c>
      <c r="C27" s="10" t="s">
        <v>189</v>
      </c>
      <c r="D27" s="9" t="s">
        <v>188</v>
      </c>
      <c r="E27" s="9" t="s">
        <v>189</v>
      </c>
      <c r="F27" s="9" t="s">
        <v>268</v>
      </c>
      <c r="G27" s="9" t="s">
        <v>189</v>
      </c>
      <c r="H27" s="19">
        <v>871128</v>
      </c>
      <c r="I27" s="19">
        <v>871128</v>
      </c>
      <c r="J27" s="19"/>
      <c r="K27" s="19"/>
      <c r="L27" s="19">
        <v>871128</v>
      </c>
      <c r="M27" s="19"/>
      <c r="N27" s="19"/>
      <c r="O27" s="19"/>
      <c r="P27" s="21"/>
      <c r="Q27" s="19"/>
      <c r="R27" s="19"/>
      <c r="S27" s="19"/>
      <c r="T27" s="19"/>
      <c r="U27" s="19"/>
      <c r="V27" s="19"/>
      <c r="W27" s="19"/>
    </row>
    <row r="28" s="1" customFormat="1" ht="18.75" customHeight="1" spans="1:23">
      <c r="A28" s="71" t="s">
        <v>62</v>
      </c>
      <c r="B28" s="9" t="s">
        <v>269</v>
      </c>
      <c r="C28" s="10" t="s">
        <v>270</v>
      </c>
      <c r="D28" s="9" t="s">
        <v>87</v>
      </c>
      <c r="E28" s="9" t="s">
        <v>88</v>
      </c>
      <c r="F28" s="9" t="s">
        <v>271</v>
      </c>
      <c r="G28" s="9" t="s">
        <v>272</v>
      </c>
      <c r="H28" s="19">
        <v>66000</v>
      </c>
      <c r="I28" s="19">
        <v>66000</v>
      </c>
      <c r="J28" s="19"/>
      <c r="K28" s="19"/>
      <c r="L28" s="19">
        <v>66000</v>
      </c>
      <c r="M28" s="19"/>
      <c r="N28" s="19"/>
      <c r="O28" s="19"/>
      <c r="P28" s="21"/>
      <c r="Q28" s="19"/>
      <c r="R28" s="19"/>
      <c r="S28" s="19"/>
      <c r="T28" s="19"/>
      <c r="U28" s="19"/>
      <c r="V28" s="19"/>
      <c r="W28" s="19"/>
    </row>
    <row r="29" s="1" customFormat="1" ht="18.75" customHeight="1" spans="1:23">
      <c r="A29" s="71" t="s">
        <v>62</v>
      </c>
      <c r="B29" s="9" t="s">
        <v>269</v>
      </c>
      <c r="C29" s="10" t="s">
        <v>270</v>
      </c>
      <c r="D29" s="9" t="s">
        <v>89</v>
      </c>
      <c r="E29" s="9" t="s">
        <v>90</v>
      </c>
      <c r="F29" s="9" t="s">
        <v>271</v>
      </c>
      <c r="G29" s="9" t="s">
        <v>272</v>
      </c>
      <c r="H29" s="19">
        <v>231000</v>
      </c>
      <c r="I29" s="19">
        <v>231000</v>
      </c>
      <c r="J29" s="19"/>
      <c r="K29" s="19"/>
      <c r="L29" s="19">
        <v>231000</v>
      </c>
      <c r="M29" s="19"/>
      <c r="N29" s="19"/>
      <c r="O29" s="19"/>
      <c r="P29" s="21"/>
      <c r="Q29" s="19"/>
      <c r="R29" s="19"/>
      <c r="S29" s="19"/>
      <c r="T29" s="19"/>
      <c r="U29" s="19"/>
      <c r="V29" s="19"/>
      <c r="W29" s="19"/>
    </row>
    <row r="30" s="1" customFormat="1" ht="18.75" customHeight="1" spans="1:23">
      <c r="A30" s="71" t="s">
        <v>62</v>
      </c>
      <c r="B30" s="9" t="s">
        <v>273</v>
      </c>
      <c r="C30" s="10" t="s">
        <v>274</v>
      </c>
      <c r="D30" s="9" t="s">
        <v>87</v>
      </c>
      <c r="E30" s="9" t="s">
        <v>88</v>
      </c>
      <c r="F30" s="9" t="s">
        <v>275</v>
      </c>
      <c r="G30" s="9" t="s">
        <v>276</v>
      </c>
      <c r="H30" s="19">
        <v>205800</v>
      </c>
      <c r="I30" s="19">
        <v>205800</v>
      </c>
      <c r="J30" s="19"/>
      <c r="K30" s="19"/>
      <c r="L30" s="19">
        <v>205800</v>
      </c>
      <c r="M30" s="19"/>
      <c r="N30" s="19"/>
      <c r="O30" s="19"/>
      <c r="P30" s="21"/>
      <c r="Q30" s="19"/>
      <c r="R30" s="19"/>
      <c r="S30" s="19"/>
      <c r="T30" s="19"/>
      <c r="U30" s="19"/>
      <c r="V30" s="19"/>
      <c r="W30" s="19"/>
    </row>
    <row r="31" s="1" customFormat="1" ht="18.75" customHeight="1" spans="1:23">
      <c r="A31" s="71" t="s">
        <v>62</v>
      </c>
      <c r="B31" s="9" t="s">
        <v>277</v>
      </c>
      <c r="C31" s="10" t="s">
        <v>278</v>
      </c>
      <c r="D31" s="9" t="s">
        <v>87</v>
      </c>
      <c r="E31" s="9" t="s">
        <v>88</v>
      </c>
      <c r="F31" s="9" t="s">
        <v>279</v>
      </c>
      <c r="G31" s="9" t="s">
        <v>278</v>
      </c>
      <c r="H31" s="19">
        <v>36800</v>
      </c>
      <c r="I31" s="19">
        <v>36800</v>
      </c>
      <c r="J31" s="19"/>
      <c r="K31" s="19"/>
      <c r="L31" s="19">
        <v>36800</v>
      </c>
      <c r="M31" s="19"/>
      <c r="N31" s="19"/>
      <c r="O31" s="19"/>
      <c r="P31" s="21"/>
      <c r="Q31" s="19"/>
      <c r="R31" s="19"/>
      <c r="S31" s="19"/>
      <c r="T31" s="19"/>
      <c r="U31" s="19"/>
      <c r="V31" s="19"/>
      <c r="W31" s="19"/>
    </row>
    <row r="32" s="1" customFormat="1" ht="18.75" customHeight="1" spans="1:23">
      <c r="A32" s="71" t="s">
        <v>62</v>
      </c>
      <c r="B32" s="9" t="s">
        <v>277</v>
      </c>
      <c r="C32" s="10" t="s">
        <v>278</v>
      </c>
      <c r="D32" s="9" t="s">
        <v>89</v>
      </c>
      <c r="E32" s="9" t="s">
        <v>90</v>
      </c>
      <c r="F32" s="9" t="s">
        <v>279</v>
      </c>
      <c r="G32" s="9" t="s">
        <v>278</v>
      </c>
      <c r="H32" s="19">
        <v>64000</v>
      </c>
      <c r="I32" s="19">
        <v>64000</v>
      </c>
      <c r="J32" s="19"/>
      <c r="K32" s="19"/>
      <c r="L32" s="19">
        <v>64000</v>
      </c>
      <c r="M32" s="19"/>
      <c r="N32" s="19"/>
      <c r="O32" s="19"/>
      <c r="P32" s="21"/>
      <c r="Q32" s="19"/>
      <c r="R32" s="19"/>
      <c r="S32" s="19"/>
      <c r="T32" s="19"/>
      <c r="U32" s="19"/>
      <c r="V32" s="19"/>
      <c r="W32" s="19"/>
    </row>
    <row r="33" s="1" customFormat="1" ht="18.75" customHeight="1" spans="1:23">
      <c r="A33" s="71" t="s">
        <v>62</v>
      </c>
      <c r="B33" s="9" t="s">
        <v>280</v>
      </c>
      <c r="C33" s="10" t="s">
        <v>281</v>
      </c>
      <c r="D33" s="9" t="s">
        <v>87</v>
      </c>
      <c r="E33" s="9" t="s">
        <v>88</v>
      </c>
      <c r="F33" s="9" t="s">
        <v>282</v>
      </c>
      <c r="G33" s="9" t="s">
        <v>283</v>
      </c>
      <c r="H33" s="19">
        <v>358428</v>
      </c>
      <c r="I33" s="19">
        <v>358428</v>
      </c>
      <c r="J33" s="19"/>
      <c r="K33" s="19"/>
      <c r="L33" s="19">
        <v>358428</v>
      </c>
      <c r="M33" s="19"/>
      <c r="N33" s="19"/>
      <c r="O33" s="19"/>
      <c r="P33" s="21"/>
      <c r="Q33" s="19"/>
      <c r="R33" s="19"/>
      <c r="S33" s="19"/>
      <c r="T33" s="19"/>
      <c r="U33" s="19"/>
      <c r="V33" s="19"/>
      <c r="W33" s="19"/>
    </row>
    <row r="34" s="1" customFormat="1" ht="18.75" customHeight="1" spans="1:23">
      <c r="A34" s="71" t="s">
        <v>62</v>
      </c>
      <c r="B34" s="9" t="s">
        <v>284</v>
      </c>
      <c r="C34" s="10" t="s">
        <v>285</v>
      </c>
      <c r="D34" s="9" t="s">
        <v>114</v>
      </c>
      <c r="E34" s="9" t="s">
        <v>115</v>
      </c>
      <c r="F34" s="9" t="s">
        <v>286</v>
      </c>
      <c r="G34" s="9" t="s">
        <v>287</v>
      </c>
      <c r="H34" s="19">
        <v>14250</v>
      </c>
      <c r="I34" s="19">
        <v>14250</v>
      </c>
      <c r="J34" s="19"/>
      <c r="K34" s="19"/>
      <c r="L34" s="19">
        <v>14250</v>
      </c>
      <c r="M34" s="19"/>
      <c r="N34" s="19"/>
      <c r="O34" s="19"/>
      <c r="P34" s="21"/>
      <c r="Q34" s="19"/>
      <c r="R34" s="19"/>
      <c r="S34" s="19"/>
      <c r="T34" s="19"/>
      <c r="U34" s="19"/>
      <c r="V34" s="19"/>
      <c r="W34" s="19"/>
    </row>
    <row r="35" s="1" customFormat="1" ht="18.75" customHeight="1" spans="1:23">
      <c r="A35" s="71" t="s">
        <v>62</v>
      </c>
      <c r="B35" s="9" t="s">
        <v>284</v>
      </c>
      <c r="C35" s="10" t="s">
        <v>285</v>
      </c>
      <c r="D35" s="9" t="s">
        <v>116</v>
      </c>
      <c r="E35" s="9" t="s">
        <v>117</v>
      </c>
      <c r="F35" s="9" t="s">
        <v>286</v>
      </c>
      <c r="G35" s="9" t="s">
        <v>287</v>
      </c>
      <c r="H35" s="19">
        <v>13050</v>
      </c>
      <c r="I35" s="19">
        <v>13050</v>
      </c>
      <c r="J35" s="19"/>
      <c r="K35" s="19"/>
      <c r="L35" s="19">
        <v>13050</v>
      </c>
      <c r="M35" s="19"/>
      <c r="N35" s="19"/>
      <c r="O35" s="19"/>
      <c r="P35" s="21"/>
      <c r="Q35" s="19"/>
      <c r="R35" s="19"/>
      <c r="S35" s="19"/>
      <c r="T35" s="19"/>
      <c r="U35" s="19"/>
      <c r="V35" s="19"/>
      <c r="W35" s="19"/>
    </row>
    <row r="36" s="1" customFormat="1" ht="18.75" customHeight="1" spans="1:23">
      <c r="A36" s="71" t="s">
        <v>62</v>
      </c>
      <c r="B36" s="9" t="s">
        <v>288</v>
      </c>
      <c r="C36" s="10" t="s">
        <v>289</v>
      </c>
      <c r="D36" s="9" t="s">
        <v>87</v>
      </c>
      <c r="E36" s="9" t="s">
        <v>88</v>
      </c>
      <c r="F36" s="9" t="s">
        <v>290</v>
      </c>
      <c r="G36" s="9" t="s">
        <v>291</v>
      </c>
      <c r="H36" s="19">
        <v>459000</v>
      </c>
      <c r="I36" s="19">
        <v>459000</v>
      </c>
      <c r="J36" s="19"/>
      <c r="K36" s="19"/>
      <c r="L36" s="19">
        <v>459000</v>
      </c>
      <c r="M36" s="19"/>
      <c r="N36" s="19"/>
      <c r="O36" s="19"/>
      <c r="P36" s="21"/>
      <c r="Q36" s="19"/>
      <c r="R36" s="19"/>
      <c r="S36" s="19"/>
      <c r="T36" s="19"/>
      <c r="U36" s="19"/>
      <c r="V36" s="19"/>
      <c r="W36" s="19"/>
    </row>
    <row r="37" s="1" customFormat="1" ht="18.75" customHeight="1" spans="1:23">
      <c r="A37" s="71" t="s">
        <v>62</v>
      </c>
      <c r="B37" s="9" t="s">
        <v>292</v>
      </c>
      <c r="C37" s="10" t="s">
        <v>293</v>
      </c>
      <c r="D37" s="9" t="s">
        <v>87</v>
      </c>
      <c r="E37" s="9" t="s">
        <v>88</v>
      </c>
      <c r="F37" s="9" t="s">
        <v>294</v>
      </c>
      <c r="G37" s="9" t="s">
        <v>295</v>
      </c>
      <c r="H37" s="19">
        <v>13000</v>
      </c>
      <c r="I37" s="19">
        <v>13000</v>
      </c>
      <c r="J37" s="19"/>
      <c r="K37" s="19"/>
      <c r="L37" s="19">
        <v>13000</v>
      </c>
      <c r="M37" s="19"/>
      <c r="N37" s="19"/>
      <c r="O37" s="19"/>
      <c r="P37" s="21"/>
      <c r="Q37" s="19"/>
      <c r="R37" s="19"/>
      <c r="S37" s="19"/>
      <c r="T37" s="19"/>
      <c r="U37" s="19"/>
      <c r="V37" s="19"/>
      <c r="W37" s="19"/>
    </row>
    <row r="38" s="1" customFormat="1" ht="18.75" customHeight="1" spans="1:23">
      <c r="A38" s="71" t="s">
        <v>62</v>
      </c>
      <c r="B38" s="9" t="s">
        <v>292</v>
      </c>
      <c r="C38" s="10" t="s">
        <v>293</v>
      </c>
      <c r="D38" s="9" t="s">
        <v>87</v>
      </c>
      <c r="E38" s="9" t="s">
        <v>88</v>
      </c>
      <c r="F38" s="9" t="s">
        <v>296</v>
      </c>
      <c r="G38" s="9" t="s">
        <v>297</v>
      </c>
      <c r="H38" s="19">
        <v>39600</v>
      </c>
      <c r="I38" s="19">
        <v>39600</v>
      </c>
      <c r="J38" s="19"/>
      <c r="K38" s="19"/>
      <c r="L38" s="19">
        <v>39600</v>
      </c>
      <c r="M38" s="19"/>
      <c r="N38" s="19"/>
      <c r="O38" s="19"/>
      <c r="P38" s="21"/>
      <c r="Q38" s="19"/>
      <c r="R38" s="19"/>
      <c r="S38" s="19"/>
      <c r="T38" s="19"/>
      <c r="U38" s="19"/>
      <c r="V38" s="19"/>
      <c r="W38" s="19"/>
    </row>
    <row r="39" s="1" customFormat="1" ht="18.75" customHeight="1" spans="1:23">
      <c r="A39" s="71" t="s">
        <v>62</v>
      </c>
      <c r="B39" s="9" t="s">
        <v>292</v>
      </c>
      <c r="C39" s="10" t="s">
        <v>293</v>
      </c>
      <c r="D39" s="9" t="s">
        <v>87</v>
      </c>
      <c r="E39" s="9" t="s">
        <v>88</v>
      </c>
      <c r="F39" s="9" t="s">
        <v>298</v>
      </c>
      <c r="G39" s="9" t="s">
        <v>299</v>
      </c>
      <c r="H39" s="19">
        <v>300</v>
      </c>
      <c r="I39" s="19">
        <v>300</v>
      </c>
      <c r="J39" s="19"/>
      <c r="K39" s="19"/>
      <c r="L39" s="19">
        <v>300</v>
      </c>
      <c r="M39" s="19"/>
      <c r="N39" s="19"/>
      <c r="O39" s="19"/>
      <c r="P39" s="21"/>
      <c r="Q39" s="19"/>
      <c r="R39" s="19"/>
      <c r="S39" s="19"/>
      <c r="T39" s="19"/>
      <c r="U39" s="19"/>
      <c r="V39" s="19"/>
      <c r="W39" s="19"/>
    </row>
    <row r="40" s="1" customFormat="1" ht="18.75" customHeight="1" spans="1:23">
      <c r="A40" s="71" t="s">
        <v>62</v>
      </c>
      <c r="B40" s="9" t="s">
        <v>292</v>
      </c>
      <c r="C40" s="10" t="s">
        <v>293</v>
      </c>
      <c r="D40" s="9" t="s">
        <v>87</v>
      </c>
      <c r="E40" s="9" t="s">
        <v>88</v>
      </c>
      <c r="F40" s="9" t="s">
        <v>286</v>
      </c>
      <c r="G40" s="9" t="s">
        <v>287</v>
      </c>
      <c r="H40" s="19">
        <v>68000</v>
      </c>
      <c r="I40" s="19">
        <v>68000</v>
      </c>
      <c r="J40" s="19"/>
      <c r="K40" s="19"/>
      <c r="L40" s="19">
        <v>68000</v>
      </c>
      <c r="M40" s="19"/>
      <c r="N40" s="19"/>
      <c r="O40" s="19"/>
      <c r="P40" s="21"/>
      <c r="Q40" s="19"/>
      <c r="R40" s="19"/>
      <c r="S40" s="19"/>
      <c r="T40" s="19"/>
      <c r="U40" s="19"/>
      <c r="V40" s="19"/>
      <c r="W40" s="19"/>
    </row>
    <row r="41" s="1" customFormat="1" ht="18.75" customHeight="1" spans="1:23">
      <c r="A41" s="71" t="s">
        <v>62</v>
      </c>
      <c r="B41" s="9" t="s">
        <v>292</v>
      </c>
      <c r="C41" s="10" t="s">
        <v>293</v>
      </c>
      <c r="D41" s="9" t="s">
        <v>89</v>
      </c>
      <c r="E41" s="9" t="s">
        <v>90</v>
      </c>
      <c r="F41" s="9" t="s">
        <v>294</v>
      </c>
      <c r="G41" s="9" t="s">
        <v>295</v>
      </c>
      <c r="H41" s="19">
        <v>71700</v>
      </c>
      <c r="I41" s="19">
        <v>71700</v>
      </c>
      <c r="J41" s="19"/>
      <c r="K41" s="19"/>
      <c r="L41" s="19">
        <v>71700</v>
      </c>
      <c r="M41" s="19"/>
      <c r="N41" s="19"/>
      <c r="O41" s="19"/>
      <c r="P41" s="21"/>
      <c r="Q41" s="19"/>
      <c r="R41" s="19"/>
      <c r="S41" s="19"/>
      <c r="T41" s="19"/>
      <c r="U41" s="19"/>
      <c r="V41" s="19"/>
      <c r="W41" s="19"/>
    </row>
    <row r="42" s="1" customFormat="1" ht="18.75" customHeight="1" spans="1:23">
      <c r="A42" s="71" t="s">
        <v>62</v>
      </c>
      <c r="B42" s="9" t="s">
        <v>292</v>
      </c>
      <c r="C42" s="10" t="s">
        <v>293</v>
      </c>
      <c r="D42" s="9" t="s">
        <v>89</v>
      </c>
      <c r="E42" s="9" t="s">
        <v>90</v>
      </c>
      <c r="F42" s="9" t="s">
        <v>300</v>
      </c>
      <c r="G42" s="9" t="s">
        <v>301</v>
      </c>
      <c r="H42" s="19">
        <v>40000</v>
      </c>
      <c r="I42" s="19">
        <v>40000</v>
      </c>
      <c r="J42" s="19"/>
      <c r="K42" s="19"/>
      <c r="L42" s="19">
        <v>40000</v>
      </c>
      <c r="M42" s="19"/>
      <c r="N42" s="19"/>
      <c r="O42" s="19"/>
      <c r="P42" s="21"/>
      <c r="Q42" s="19"/>
      <c r="R42" s="19"/>
      <c r="S42" s="19"/>
      <c r="T42" s="19"/>
      <c r="U42" s="19"/>
      <c r="V42" s="19"/>
      <c r="W42" s="19"/>
    </row>
    <row r="43" s="1" customFormat="1" ht="18.75" customHeight="1" spans="1:23">
      <c r="A43" s="71" t="s">
        <v>62</v>
      </c>
      <c r="B43" s="9" t="s">
        <v>292</v>
      </c>
      <c r="C43" s="10" t="s">
        <v>293</v>
      </c>
      <c r="D43" s="9" t="s">
        <v>89</v>
      </c>
      <c r="E43" s="9" t="s">
        <v>90</v>
      </c>
      <c r="F43" s="9" t="s">
        <v>286</v>
      </c>
      <c r="G43" s="9" t="s">
        <v>287</v>
      </c>
      <c r="H43" s="19">
        <v>95000</v>
      </c>
      <c r="I43" s="19">
        <v>95000</v>
      </c>
      <c r="J43" s="19"/>
      <c r="K43" s="19"/>
      <c r="L43" s="19">
        <v>95000</v>
      </c>
      <c r="M43" s="19"/>
      <c r="N43" s="19"/>
      <c r="O43" s="19"/>
      <c r="P43" s="21"/>
      <c r="Q43" s="19"/>
      <c r="R43" s="19"/>
      <c r="S43" s="19"/>
      <c r="T43" s="19"/>
      <c r="U43" s="19"/>
      <c r="V43" s="19"/>
      <c r="W43" s="19"/>
    </row>
    <row r="44" s="1" customFormat="1" ht="18.75" customHeight="1" spans="1:23">
      <c r="A44" s="71" t="s">
        <v>62</v>
      </c>
      <c r="B44" s="9" t="s">
        <v>302</v>
      </c>
      <c r="C44" s="10" t="s">
        <v>303</v>
      </c>
      <c r="D44" s="9" t="s">
        <v>89</v>
      </c>
      <c r="E44" s="9" t="s">
        <v>90</v>
      </c>
      <c r="F44" s="9" t="s">
        <v>255</v>
      </c>
      <c r="G44" s="9" t="s">
        <v>256</v>
      </c>
      <c r="H44" s="19">
        <v>720000</v>
      </c>
      <c r="I44" s="19">
        <v>720000</v>
      </c>
      <c r="J44" s="19"/>
      <c r="K44" s="19"/>
      <c r="L44" s="19">
        <v>720000</v>
      </c>
      <c r="M44" s="19"/>
      <c r="N44" s="19"/>
      <c r="O44" s="19"/>
      <c r="P44" s="21"/>
      <c r="Q44" s="19"/>
      <c r="R44" s="19"/>
      <c r="S44" s="19"/>
      <c r="T44" s="19"/>
      <c r="U44" s="19"/>
      <c r="V44" s="19"/>
      <c r="W44" s="19"/>
    </row>
    <row r="45" s="1" customFormat="1" ht="18.75" customHeight="1" spans="1:23">
      <c r="A45" s="71" t="s">
        <v>62</v>
      </c>
      <c r="B45" s="9" t="s">
        <v>304</v>
      </c>
      <c r="C45" s="10" t="s">
        <v>305</v>
      </c>
      <c r="D45" s="9" t="s">
        <v>151</v>
      </c>
      <c r="E45" s="9" t="s">
        <v>152</v>
      </c>
      <c r="F45" s="9" t="s">
        <v>259</v>
      </c>
      <c r="G45" s="9" t="s">
        <v>260</v>
      </c>
      <c r="H45" s="19">
        <v>5931.12</v>
      </c>
      <c r="I45" s="19">
        <v>5931.12</v>
      </c>
      <c r="J45" s="19"/>
      <c r="K45" s="19"/>
      <c r="L45" s="19">
        <v>5931.12</v>
      </c>
      <c r="M45" s="19"/>
      <c r="N45" s="19"/>
      <c r="O45" s="19"/>
      <c r="P45" s="21"/>
      <c r="Q45" s="19"/>
      <c r="R45" s="19"/>
      <c r="S45" s="19"/>
      <c r="T45" s="19"/>
      <c r="U45" s="19"/>
      <c r="V45" s="19"/>
      <c r="W45" s="19"/>
    </row>
    <row r="46" s="1" customFormat="1" ht="18.75" customHeight="1" spans="1:23">
      <c r="A46" s="71" t="s">
        <v>62</v>
      </c>
      <c r="B46" s="9" t="s">
        <v>306</v>
      </c>
      <c r="C46" s="10" t="s">
        <v>307</v>
      </c>
      <c r="D46" s="9" t="s">
        <v>87</v>
      </c>
      <c r="E46" s="9" t="s">
        <v>88</v>
      </c>
      <c r="F46" s="9" t="s">
        <v>271</v>
      </c>
      <c r="G46" s="9" t="s">
        <v>272</v>
      </c>
      <c r="H46" s="19">
        <v>33000</v>
      </c>
      <c r="I46" s="19">
        <v>33000</v>
      </c>
      <c r="J46" s="19"/>
      <c r="K46" s="19"/>
      <c r="L46" s="19">
        <v>33000</v>
      </c>
      <c r="M46" s="19"/>
      <c r="N46" s="19"/>
      <c r="O46" s="19"/>
      <c r="P46" s="21"/>
      <c r="Q46" s="19"/>
      <c r="R46" s="19"/>
      <c r="S46" s="19"/>
      <c r="T46" s="19"/>
      <c r="U46" s="19"/>
      <c r="V46" s="19"/>
      <c r="W46" s="19"/>
    </row>
    <row r="47" s="1" customFormat="1" ht="18.75" customHeight="1" spans="1:23">
      <c r="A47" s="14" t="s">
        <v>36</v>
      </c>
      <c r="B47" s="14"/>
      <c r="C47" s="14"/>
      <c r="D47" s="14"/>
      <c r="E47" s="14"/>
      <c r="F47" s="14"/>
      <c r="G47" s="14"/>
      <c r="H47" s="19">
        <v>11652849.12</v>
      </c>
      <c r="I47" s="19">
        <v>11652849.12</v>
      </c>
      <c r="J47" s="19"/>
      <c r="K47" s="19"/>
      <c r="L47" s="19">
        <v>11652849.12</v>
      </c>
      <c r="M47" s="19"/>
      <c r="N47" s="19"/>
      <c r="O47" s="19"/>
      <c r="P47" s="19"/>
      <c r="Q47" s="19"/>
      <c r="R47" s="19"/>
      <c r="S47" s="19"/>
      <c r="T47" s="19"/>
      <c r="U47" s="19"/>
      <c r="V47" s="19"/>
      <c r="W47" s="19"/>
    </row>
  </sheetData>
  <mergeCells count="30">
    <mergeCell ref="A2:W2"/>
    <mergeCell ref="A3:G3"/>
    <mergeCell ref="I4:W4"/>
    <mergeCell ref="I5:M5"/>
    <mergeCell ref="N5:P5"/>
    <mergeCell ref="R5:W5"/>
    <mergeCell ref="A47:G47"/>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Right="0"/>
  </sheetPr>
  <dimension ref="A1:W162"/>
  <sheetViews>
    <sheetView showZeros="0" topLeftCell="J4" workbookViewId="0">
      <selection activeCell="C156" sqref="C156"/>
    </sheetView>
  </sheetViews>
  <sheetFormatPr defaultColWidth="8.85833333333333" defaultRowHeight="15" customHeight="1"/>
  <cols>
    <col min="1" max="1" width="17" customWidth="1"/>
    <col min="2" max="2" width="23.1083333333333" customWidth="1"/>
    <col min="3" max="3" width="44.5916666666667" customWidth="1"/>
    <col min="4" max="4" width="35.5583333333333" customWidth="1"/>
    <col min="5" max="5" width="15.3333333333333" customWidth="1"/>
    <col min="6" max="6" width="33.3333333333333" customWidth="1"/>
    <col min="7" max="7" width="15.1083333333333" customWidth="1"/>
    <col min="8" max="8" width="18.3333333333333" customWidth="1"/>
    <col min="9" max="23" width="14.2916666666667" customWidth="1"/>
  </cols>
  <sheetData>
    <row r="1" ht="18.75" customHeight="1" spans="1:23">
      <c r="A1" s="2"/>
      <c r="B1" s="2"/>
      <c r="C1" s="2"/>
      <c r="D1" s="2"/>
      <c r="E1" s="2"/>
      <c r="F1" s="2"/>
      <c r="G1" s="2"/>
      <c r="H1" s="2"/>
      <c r="I1" s="2"/>
      <c r="J1" s="2"/>
      <c r="K1" s="2"/>
      <c r="L1" s="2"/>
      <c r="M1" s="2"/>
      <c r="N1" s="3"/>
      <c r="O1" s="3"/>
      <c r="P1" s="3"/>
      <c r="Q1" s="3"/>
      <c r="R1" s="3"/>
      <c r="S1" s="3"/>
      <c r="T1" s="3"/>
      <c r="U1" s="3"/>
      <c r="V1" s="3"/>
      <c r="W1" s="3" t="s">
        <v>308</v>
      </c>
    </row>
    <row r="2" ht="45" customHeight="1" spans="1:23">
      <c r="A2" s="4" t="s">
        <v>309</v>
      </c>
      <c r="B2" s="4"/>
      <c r="C2" s="4"/>
      <c r="D2" s="4"/>
      <c r="E2" s="4"/>
      <c r="F2" s="4"/>
      <c r="G2" s="4"/>
      <c r="H2" s="4"/>
      <c r="I2" s="4"/>
      <c r="J2" s="4"/>
      <c r="K2" s="4"/>
      <c r="L2" s="4"/>
      <c r="M2" s="4"/>
      <c r="N2" s="65"/>
      <c r="O2" s="65"/>
      <c r="P2" s="65"/>
      <c r="Q2" s="65"/>
      <c r="R2" s="65"/>
      <c r="S2" s="65"/>
      <c r="T2" s="65"/>
      <c r="U2" s="65"/>
      <c r="V2" s="65"/>
      <c r="W2" s="65"/>
    </row>
    <row r="3" ht="18.75" customHeight="1" spans="1:23">
      <c r="A3" s="5" t="s">
        <v>2</v>
      </c>
      <c r="B3" s="5"/>
      <c r="C3" s="5"/>
      <c r="D3" s="5"/>
      <c r="E3" s="5"/>
      <c r="F3" s="5"/>
      <c r="G3" s="5"/>
      <c r="H3" s="5"/>
      <c r="I3" s="66"/>
      <c r="J3" s="66"/>
      <c r="K3" s="66"/>
      <c r="L3" s="66"/>
      <c r="M3" s="66"/>
      <c r="N3" s="6"/>
      <c r="O3" s="6"/>
      <c r="P3" s="6"/>
      <c r="Q3" s="6"/>
      <c r="R3" s="6"/>
      <c r="S3" s="6"/>
      <c r="T3" s="6"/>
      <c r="U3" s="6"/>
      <c r="V3" s="6"/>
      <c r="W3" s="6" t="s">
        <v>33</v>
      </c>
    </row>
    <row r="4" ht="18.75" customHeight="1" spans="1:23">
      <c r="A4" s="15" t="s">
        <v>310</v>
      </c>
      <c r="B4" s="15" t="s">
        <v>232</v>
      </c>
      <c r="C4" s="15" t="s">
        <v>233</v>
      </c>
      <c r="D4" s="15" t="s">
        <v>311</v>
      </c>
      <c r="E4" s="15" t="s">
        <v>234</v>
      </c>
      <c r="F4" s="15" t="s">
        <v>235</v>
      </c>
      <c r="G4" s="15" t="s">
        <v>312</v>
      </c>
      <c r="H4" s="15" t="s">
        <v>237</v>
      </c>
      <c r="I4" s="56" t="s">
        <v>36</v>
      </c>
      <c r="J4" s="56" t="s">
        <v>313</v>
      </c>
      <c r="K4" s="15"/>
      <c r="L4" s="15"/>
      <c r="M4" s="15"/>
      <c r="N4" s="15" t="s">
        <v>239</v>
      </c>
      <c r="O4" s="15"/>
      <c r="P4" s="15"/>
      <c r="Q4" s="15" t="s">
        <v>42</v>
      </c>
      <c r="R4" s="15" t="s">
        <v>68</v>
      </c>
      <c r="S4" s="15"/>
      <c r="T4" s="15"/>
      <c r="U4" s="15"/>
      <c r="V4" s="15"/>
      <c r="W4" s="15"/>
    </row>
    <row r="5" ht="18.75" customHeight="1" spans="1:23">
      <c r="A5" s="15"/>
      <c r="B5" s="15"/>
      <c r="C5" s="15"/>
      <c r="D5" s="15"/>
      <c r="E5" s="15"/>
      <c r="F5" s="15"/>
      <c r="G5" s="15"/>
      <c r="H5" s="15"/>
      <c r="I5" s="56" t="s">
        <v>240</v>
      </c>
      <c r="J5" s="56" t="s">
        <v>39</v>
      </c>
      <c r="K5" s="15"/>
      <c r="L5" s="15" t="s">
        <v>40</v>
      </c>
      <c r="M5" s="15" t="s">
        <v>41</v>
      </c>
      <c r="N5" s="15" t="s">
        <v>39</v>
      </c>
      <c r="O5" s="15" t="s">
        <v>40</v>
      </c>
      <c r="P5" s="15" t="s">
        <v>41</v>
      </c>
      <c r="Q5" s="15" t="s">
        <v>42</v>
      </c>
      <c r="R5" s="15" t="s">
        <v>38</v>
      </c>
      <c r="S5" s="15" t="s">
        <v>45</v>
      </c>
      <c r="T5" s="15" t="s">
        <v>46</v>
      </c>
      <c r="U5" s="15" t="s">
        <v>47</v>
      </c>
      <c r="V5" s="15" t="s">
        <v>48</v>
      </c>
      <c r="W5" s="15" t="s">
        <v>49</v>
      </c>
    </row>
    <row r="6" ht="18.75" customHeight="1" spans="1:23">
      <c r="A6" s="15"/>
      <c r="B6" s="15"/>
      <c r="C6" s="15"/>
      <c r="D6" s="15"/>
      <c r="E6" s="15"/>
      <c r="F6" s="15"/>
      <c r="G6" s="15"/>
      <c r="H6" s="15"/>
      <c r="I6" s="56"/>
      <c r="J6" s="56" t="s">
        <v>39</v>
      </c>
      <c r="K6" s="15"/>
      <c r="L6" s="15" t="s">
        <v>40</v>
      </c>
      <c r="M6" s="15" t="s">
        <v>41</v>
      </c>
      <c r="N6" s="15" t="s">
        <v>39</v>
      </c>
      <c r="O6" s="15" t="s">
        <v>40</v>
      </c>
      <c r="P6" s="15" t="s">
        <v>41</v>
      </c>
      <c r="Q6" s="15"/>
      <c r="R6" s="15" t="s">
        <v>38</v>
      </c>
      <c r="S6" s="15" t="s">
        <v>45</v>
      </c>
      <c r="T6" s="15" t="s">
        <v>46</v>
      </c>
      <c r="U6" s="15" t="s">
        <v>47</v>
      </c>
      <c r="V6" s="15" t="s">
        <v>48</v>
      </c>
      <c r="W6" s="15" t="s">
        <v>49</v>
      </c>
    </row>
    <row r="7" ht="34" customHeight="1" spans="1:23">
      <c r="A7" s="15"/>
      <c r="B7" s="15"/>
      <c r="C7" s="15"/>
      <c r="D7" s="15"/>
      <c r="E7" s="15"/>
      <c r="F7" s="15"/>
      <c r="G7" s="15"/>
      <c r="H7" s="15"/>
      <c r="I7" s="56"/>
      <c r="J7" s="56" t="s">
        <v>38</v>
      </c>
      <c r="K7" s="15" t="s">
        <v>314</v>
      </c>
      <c r="L7" s="15"/>
      <c r="M7" s="15"/>
      <c r="N7" s="15"/>
      <c r="O7" s="15"/>
      <c r="P7" s="15"/>
      <c r="Q7" s="15"/>
      <c r="R7" s="15"/>
      <c r="S7" s="15"/>
      <c r="T7" s="15"/>
      <c r="U7" s="15"/>
      <c r="V7" s="15"/>
      <c r="W7" s="15"/>
    </row>
    <row r="8" ht="18.75" customHeight="1" spans="1:23">
      <c r="A8" s="16" t="s">
        <v>50</v>
      </c>
      <c r="B8" s="16">
        <v>2</v>
      </c>
      <c r="C8" s="16">
        <v>3</v>
      </c>
      <c r="D8" s="16">
        <v>4</v>
      </c>
      <c r="E8" s="16">
        <v>5</v>
      </c>
      <c r="F8" s="16">
        <v>6</v>
      </c>
      <c r="G8" s="16">
        <v>7</v>
      </c>
      <c r="H8" s="16">
        <v>8</v>
      </c>
      <c r="I8" s="16">
        <v>9</v>
      </c>
      <c r="J8" s="16">
        <v>10</v>
      </c>
      <c r="K8" s="16">
        <v>11</v>
      </c>
      <c r="L8" s="16">
        <v>12</v>
      </c>
      <c r="M8" s="16">
        <v>13</v>
      </c>
      <c r="N8" s="16">
        <v>14</v>
      </c>
      <c r="O8" s="16">
        <v>15</v>
      </c>
      <c r="P8" s="16">
        <v>16</v>
      </c>
      <c r="Q8" s="16">
        <v>17</v>
      </c>
      <c r="R8" s="16">
        <v>18</v>
      </c>
      <c r="S8" s="16">
        <v>19</v>
      </c>
      <c r="T8" s="16">
        <v>20</v>
      </c>
      <c r="U8" s="16">
        <v>21</v>
      </c>
      <c r="V8" s="16">
        <v>22</v>
      </c>
      <c r="W8" s="16">
        <v>23</v>
      </c>
    </row>
    <row r="9" s="1" customFormat="1" ht="18.75" customHeight="1" spans="1:23">
      <c r="A9" s="9"/>
      <c r="B9" s="9"/>
      <c r="C9" s="10" t="s">
        <v>315</v>
      </c>
      <c r="D9" s="9"/>
      <c r="E9" s="9"/>
      <c r="F9" s="9"/>
      <c r="G9" s="9"/>
      <c r="H9" s="9"/>
      <c r="I9" s="11">
        <v>135473</v>
      </c>
      <c r="J9" s="11"/>
      <c r="K9" s="11"/>
      <c r="L9" s="11"/>
      <c r="M9" s="11"/>
      <c r="N9" s="11"/>
      <c r="O9" s="11"/>
      <c r="P9" s="11"/>
      <c r="Q9" s="11"/>
      <c r="R9" s="11">
        <v>135473</v>
      </c>
      <c r="S9" s="11"/>
      <c r="T9" s="11"/>
      <c r="U9" s="11"/>
      <c r="V9" s="11"/>
      <c r="W9" s="11">
        <v>135473</v>
      </c>
    </row>
    <row r="10" s="1" customFormat="1" ht="18.75" customHeight="1" spans="1:23">
      <c r="A10" s="9" t="s">
        <v>316</v>
      </c>
      <c r="B10" s="9" t="s">
        <v>317</v>
      </c>
      <c r="C10" s="10" t="s">
        <v>315</v>
      </c>
      <c r="D10" s="9" t="s">
        <v>62</v>
      </c>
      <c r="E10" s="9" t="s">
        <v>318</v>
      </c>
      <c r="F10" s="9" t="s">
        <v>103</v>
      </c>
      <c r="G10" s="9" t="s">
        <v>319</v>
      </c>
      <c r="H10" s="9" t="s">
        <v>320</v>
      </c>
      <c r="I10" s="11">
        <v>135473</v>
      </c>
      <c r="J10" s="11"/>
      <c r="K10" s="11"/>
      <c r="L10" s="11"/>
      <c r="M10" s="11"/>
      <c r="N10" s="11"/>
      <c r="O10" s="11"/>
      <c r="P10" s="11"/>
      <c r="Q10" s="11"/>
      <c r="R10" s="11">
        <v>135473</v>
      </c>
      <c r="S10" s="11"/>
      <c r="T10" s="11"/>
      <c r="U10" s="11"/>
      <c r="V10" s="11"/>
      <c r="W10" s="11">
        <v>135473</v>
      </c>
    </row>
    <row r="11" s="1" customFormat="1" ht="18.75" customHeight="1" spans="1:23">
      <c r="A11" s="21"/>
      <c r="B11" s="21"/>
      <c r="C11" s="10" t="s">
        <v>321</v>
      </c>
      <c r="D11" s="21"/>
      <c r="E11" s="21"/>
      <c r="F11" s="21"/>
      <c r="G11" s="21"/>
      <c r="H11" s="21"/>
      <c r="I11" s="11">
        <v>375622</v>
      </c>
      <c r="J11" s="11"/>
      <c r="K11" s="11"/>
      <c r="L11" s="11"/>
      <c r="M11" s="11"/>
      <c r="N11" s="11"/>
      <c r="O11" s="11"/>
      <c r="P11" s="21"/>
      <c r="Q11" s="11"/>
      <c r="R11" s="11">
        <v>375622</v>
      </c>
      <c r="S11" s="11"/>
      <c r="T11" s="11"/>
      <c r="U11" s="11"/>
      <c r="V11" s="11"/>
      <c r="W11" s="11">
        <v>375622</v>
      </c>
    </row>
    <row r="12" s="1" customFormat="1" ht="18.75" customHeight="1" spans="1:23">
      <c r="A12" s="9" t="s">
        <v>322</v>
      </c>
      <c r="B12" s="9" t="s">
        <v>323</v>
      </c>
      <c r="C12" s="10" t="s">
        <v>321</v>
      </c>
      <c r="D12" s="9" t="s">
        <v>62</v>
      </c>
      <c r="E12" s="9" t="s">
        <v>136</v>
      </c>
      <c r="F12" s="9" t="s">
        <v>137</v>
      </c>
      <c r="G12" s="9" t="s">
        <v>324</v>
      </c>
      <c r="H12" s="9" t="s">
        <v>325</v>
      </c>
      <c r="I12" s="11">
        <v>3000</v>
      </c>
      <c r="J12" s="11"/>
      <c r="K12" s="11"/>
      <c r="L12" s="11"/>
      <c r="M12" s="11"/>
      <c r="N12" s="11"/>
      <c r="O12" s="11"/>
      <c r="P12" s="21"/>
      <c r="Q12" s="11"/>
      <c r="R12" s="11">
        <v>3000</v>
      </c>
      <c r="S12" s="11"/>
      <c r="T12" s="11"/>
      <c r="U12" s="11"/>
      <c r="V12" s="11"/>
      <c r="W12" s="11">
        <v>3000</v>
      </c>
    </row>
    <row r="13" s="1" customFormat="1" ht="18.75" customHeight="1" spans="1:23">
      <c r="A13" s="9" t="s">
        <v>322</v>
      </c>
      <c r="B13" s="9" t="s">
        <v>323</v>
      </c>
      <c r="C13" s="10" t="s">
        <v>321</v>
      </c>
      <c r="D13" s="9" t="s">
        <v>62</v>
      </c>
      <c r="E13" s="9" t="s">
        <v>136</v>
      </c>
      <c r="F13" s="9" t="s">
        <v>137</v>
      </c>
      <c r="G13" s="9" t="s">
        <v>326</v>
      </c>
      <c r="H13" s="9" t="s">
        <v>327</v>
      </c>
      <c r="I13" s="11">
        <v>10020</v>
      </c>
      <c r="J13" s="11"/>
      <c r="K13" s="11"/>
      <c r="L13" s="11"/>
      <c r="M13" s="11"/>
      <c r="N13" s="11"/>
      <c r="O13" s="11"/>
      <c r="P13" s="21"/>
      <c r="Q13" s="11"/>
      <c r="R13" s="11">
        <v>10020</v>
      </c>
      <c r="S13" s="11"/>
      <c r="T13" s="11"/>
      <c r="U13" s="11"/>
      <c r="V13" s="11"/>
      <c r="W13" s="11">
        <v>10020</v>
      </c>
    </row>
    <row r="14" s="1" customFormat="1" ht="18.75" customHeight="1" spans="1:23">
      <c r="A14" s="9" t="s">
        <v>322</v>
      </c>
      <c r="B14" s="9" t="s">
        <v>323</v>
      </c>
      <c r="C14" s="10" t="s">
        <v>321</v>
      </c>
      <c r="D14" s="9" t="s">
        <v>62</v>
      </c>
      <c r="E14" s="9" t="s">
        <v>136</v>
      </c>
      <c r="F14" s="9" t="s">
        <v>137</v>
      </c>
      <c r="G14" s="9" t="s">
        <v>328</v>
      </c>
      <c r="H14" s="9" t="s">
        <v>329</v>
      </c>
      <c r="I14" s="11">
        <v>5040</v>
      </c>
      <c r="J14" s="11"/>
      <c r="K14" s="11"/>
      <c r="L14" s="11"/>
      <c r="M14" s="11"/>
      <c r="N14" s="11"/>
      <c r="O14" s="11"/>
      <c r="P14" s="21"/>
      <c r="Q14" s="11"/>
      <c r="R14" s="11">
        <v>5040</v>
      </c>
      <c r="S14" s="11"/>
      <c r="T14" s="11"/>
      <c r="U14" s="11"/>
      <c r="V14" s="11"/>
      <c r="W14" s="11">
        <v>5040</v>
      </c>
    </row>
    <row r="15" s="1" customFormat="1" ht="18.75" customHeight="1" spans="1:23">
      <c r="A15" s="9" t="s">
        <v>322</v>
      </c>
      <c r="B15" s="9" t="s">
        <v>323</v>
      </c>
      <c r="C15" s="10" t="s">
        <v>321</v>
      </c>
      <c r="D15" s="9" t="s">
        <v>62</v>
      </c>
      <c r="E15" s="9" t="s">
        <v>136</v>
      </c>
      <c r="F15" s="9" t="s">
        <v>137</v>
      </c>
      <c r="G15" s="9" t="s">
        <v>296</v>
      </c>
      <c r="H15" s="9" t="s">
        <v>297</v>
      </c>
      <c r="I15" s="11">
        <v>125242</v>
      </c>
      <c r="J15" s="11"/>
      <c r="K15" s="11"/>
      <c r="L15" s="11"/>
      <c r="M15" s="11"/>
      <c r="N15" s="11"/>
      <c r="O15" s="11"/>
      <c r="P15" s="21"/>
      <c r="Q15" s="11"/>
      <c r="R15" s="11">
        <v>125242</v>
      </c>
      <c r="S15" s="11"/>
      <c r="T15" s="11"/>
      <c r="U15" s="11"/>
      <c r="V15" s="11"/>
      <c r="W15" s="11">
        <v>125242</v>
      </c>
    </row>
    <row r="16" s="1" customFormat="1" ht="18.75" customHeight="1" spans="1:23">
      <c r="A16" s="9" t="s">
        <v>322</v>
      </c>
      <c r="B16" s="9" t="s">
        <v>323</v>
      </c>
      <c r="C16" s="10" t="s">
        <v>321</v>
      </c>
      <c r="D16" s="9" t="s">
        <v>62</v>
      </c>
      <c r="E16" s="9" t="s">
        <v>136</v>
      </c>
      <c r="F16" s="9" t="s">
        <v>137</v>
      </c>
      <c r="G16" s="9" t="s">
        <v>330</v>
      </c>
      <c r="H16" s="9" t="s">
        <v>331</v>
      </c>
      <c r="I16" s="11">
        <v>232320</v>
      </c>
      <c r="J16" s="11"/>
      <c r="K16" s="11"/>
      <c r="L16" s="11"/>
      <c r="M16" s="11"/>
      <c r="N16" s="11"/>
      <c r="O16" s="11"/>
      <c r="P16" s="21"/>
      <c r="Q16" s="11"/>
      <c r="R16" s="11">
        <v>232320</v>
      </c>
      <c r="S16" s="11"/>
      <c r="T16" s="11"/>
      <c r="U16" s="11"/>
      <c r="V16" s="11"/>
      <c r="W16" s="11">
        <v>232320</v>
      </c>
    </row>
    <row r="17" s="1" customFormat="1" ht="18.75" customHeight="1" spans="1:23">
      <c r="A17" s="21"/>
      <c r="B17" s="21"/>
      <c r="C17" s="10" t="s">
        <v>332</v>
      </c>
      <c r="D17" s="21"/>
      <c r="E17" s="21"/>
      <c r="F17" s="21"/>
      <c r="G17" s="21"/>
      <c r="H17" s="21"/>
      <c r="I17" s="11">
        <v>3625</v>
      </c>
      <c r="J17" s="11"/>
      <c r="K17" s="11"/>
      <c r="L17" s="11"/>
      <c r="M17" s="11"/>
      <c r="N17" s="11"/>
      <c r="O17" s="11"/>
      <c r="P17" s="21"/>
      <c r="Q17" s="11"/>
      <c r="R17" s="11">
        <v>3625</v>
      </c>
      <c r="S17" s="11"/>
      <c r="T17" s="11"/>
      <c r="U17" s="11"/>
      <c r="V17" s="11"/>
      <c r="W17" s="11">
        <v>3625</v>
      </c>
    </row>
    <row r="18" s="1" customFormat="1" ht="18.75" customHeight="1" spans="1:23">
      <c r="A18" s="9" t="s">
        <v>316</v>
      </c>
      <c r="B18" s="9" t="s">
        <v>333</v>
      </c>
      <c r="C18" s="10" t="s">
        <v>332</v>
      </c>
      <c r="D18" s="9" t="s">
        <v>62</v>
      </c>
      <c r="E18" s="9" t="s">
        <v>169</v>
      </c>
      <c r="F18" s="9" t="s">
        <v>170</v>
      </c>
      <c r="G18" s="9" t="s">
        <v>294</v>
      </c>
      <c r="H18" s="9" t="s">
        <v>295</v>
      </c>
      <c r="I18" s="11">
        <v>3625</v>
      </c>
      <c r="J18" s="11"/>
      <c r="K18" s="11"/>
      <c r="L18" s="11"/>
      <c r="M18" s="11"/>
      <c r="N18" s="11"/>
      <c r="O18" s="11"/>
      <c r="P18" s="21"/>
      <c r="Q18" s="11"/>
      <c r="R18" s="11">
        <v>3625</v>
      </c>
      <c r="S18" s="11"/>
      <c r="T18" s="11"/>
      <c r="U18" s="11"/>
      <c r="V18" s="11"/>
      <c r="W18" s="11">
        <v>3625</v>
      </c>
    </row>
    <row r="19" s="1" customFormat="1" ht="18.75" customHeight="1" spans="1:23">
      <c r="A19" s="21"/>
      <c r="B19" s="21"/>
      <c r="C19" s="10" t="s">
        <v>334</v>
      </c>
      <c r="D19" s="21"/>
      <c r="E19" s="21"/>
      <c r="F19" s="21"/>
      <c r="G19" s="21"/>
      <c r="H19" s="21"/>
      <c r="I19" s="11">
        <v>100000</v>
      </c>
      <c r="J19" s="11"/>
      <c r="K19" s="11"/>
      <c r="L19" s="11"/>
      <c r="M19" s="11"/>
      <c r="N19" s="11"/>
      <c r="O19" s="11"/>
      <c r="P19" s="21"/>
      <c r="Q19" s="11"/>
      <c r="R19" s="11">
        <v>100000</v>
      </c>
      <c r="S19" s="11"/>
      <c r="T19" s="11"/>
      <c r="U19" s="11"/>
      <c r="V19" s="11"/>
      <c r="W19" s="11">
        <v>100000</v>
      </c>
    </row>
    <row r="20" s="1" customFormat="1" ht="18.75" customHeight="1" spans="1:23">
      <c r="A20" s="9" t="s">
        <v>316</v>
      </c>
      <c r="B20" s="9" t="s">
        <v>335</v>
      </c>
      <c r="C20" s="10" t="s">
        <v>334</v>
      </c>
      <c r="D20" s="9" t="s">
        <v>62</v>
      </c>
      <c r="E20" s="9" t="s">
        <v>157</v>
      </c>
      <c r="F20" s="9" t="s">
        <v>158</v>
      </c>
      <c r="G20" s="9" t="s">
        <v>336</v>
      </c>
      <c r="H20" s="9" t="s">
        <v>337</v>
      </c>
      <c r="I20" s="11">
        <v>100000</v>
      </c>
      <c r="J20" s="11"/>
      <c r="K20" s="11"/>
      <c r="L20" s="11"/>
      <c r="M20" s="11"/>
      <c r="N20" s="11"/>
      <c r="O20" s="11"/>
      <c r="P20" s="21"/>
      <c r="Q20" s="11"/>
      <c r="R20" s="11">
        <v>100000</v>
      </c>
      <c r="S20" s="11"/>
      <c r="T20" s="11"/>
      <c r="U20" s="11"/>
      <c r="V20" s="11"/>
      <c r="W20" s="11">
        <v>100000</v>
      </c>
    </row>
    <row r="21" s="1" customFormat="1" ht="18.75" customHeight="1" spans="1:23">
      <c r="A21" s="21"/>
      <c r="B21" s="21"/>
      <c r="C21" s="10" t="s">
        <v>338</v>
      </c>
      <c r="D21" s="21"/>
      <c r="E21" s="21"/>
      <c r="F21" s="21"/>
      <c r="G21" s="21"/>
      <c r="H21" s="21"/>
      <c r="I21" s="11">
        <v>7140</v>
      </c>
      <c r="J21" s="11"/>
      <c r="K21" s="11"/>
      <c r="L21" s="11"/>
      <c r="M21" s="11"/>
      <c r="N21" s="11"/>
      <c r="O21" s="11"/>
      <c r="P21" s="21"/>
      <c r="Q21" s="11"/>
      <c r="R21" s="11">
        <v>7140</v>
      </c>
      <c r="S21" s="11"/>
      <c r="T21" s="11"/>
      <c r="U21" s="11"/>
      <c r="V21" s="11"/>
      <c r="W21" s="11">
        <v>7140</v>
      </c>
    </row>
    <row r="22" s="1" customFormat="1" ht="18.75" customHeight="1" spans="1:23">
      <c r="A22" s="9" t="s">
        <v>316</v>
      </c>
      <c r="B22" s="9" t="s">
        <v>339</v>
      </c>
      <c r="C22" s="10" t="s">
        <v>338</v>
      </c>
      <c r="D22" s="9" t="s">
        <v>62</v>
      </c>
      <c r="E22" s="9" t="s">
        <v>173</v>
      </c>
      <c r="F22" s="9" t="s">
        <v>174</v>
      </c>
      <c r="G22" s="9" t="s">
        <v>340</v>
      </c>
      <c r="H22" s="9" t="s">
        <v>341</v>
      </c>
      <c r="I22" s="11">
        <v>2820</v>
      </c>
      <c r="J22" s="11"/>
      <c r="K22" s="11"/>
      <c r="L22" s="11"/>
      <c r="M22" s="11"/>
      <c r="N22" s="11"/>
      <c r="O22" s="11"/>
      <c r="P22" s="21"/>
      <c r="Q22" s="11"/>
      <c r="R22" s="11">
        <v>2820</v>
      </c>
      <c r="S22" s="11"/>
      <c r="T22" s="11"/>
      <c r="U22" s="11"/>
      <c r="V22" s="11"/>
      <c r="W22" s="11">
        <v>2820</v>
      </c>
    </row>
    <row r="23" s="1" customFormat="1" ht="18.75" customHeight="1" spans="1:23">
      <c r="A23" s="9" t="s">
        <v>316</v>
      </c>
      <c r="B23" s="9" t="s">
        <v>339</v>
      </c>
      <c r="C23" s="10" t="s">
        <v>338</v>
      </c>
      <c r="D23" s="9" t="s">
        <v>62</v>
      </c>
      <c r="E23" s="9" t="s">
        <v>173</v>
      </c>
      <c r="F23" s="9" t="s">
        <v>174</v>
      </c>
      <c r="G23" s="9" t="s">
        <v>286</v>
      </c>
      <c r="H23" s="9" t="s">
        <v>287</v>
      </c>
      <c r="I23" s="11">
        <v>4320</v>
      </c>
      <c r="J23" s="11"/>
      <c r="K23" s="11"/>
      <c r="L23" s="11"/>
      <c r="M23" s="11"/>
      <c r="N23" s="11"/>
      <c r="O23" s="11"/>
      <c r="P23" s="21"/>
      <c r="Q23" s="11"/>
      <c r="R23" s="11">
        <v>4320</v>
      </c>
      <c r="S23" s="11"/>
      <c r="T23" s="11"/>
      <c r="U23" s="11"/>
      <c r="V23" s="11"/>
      <c r="W23" s="11">
        <v>4320</v>
      </c>
    </row>
    <row r="24" s="1" customFormat="1" ht="18.75" customHeight="1" spans="1:23">
      <c r="A24" s="21"/>
      <c r="B24" s="21"/>
      <c r="C24" s="10" t="s">
        <v>342</v>
      </c>
      <c r="D24" s="21"/>
      <c r="E24" s="21"/>
      <c r="F24" s="21"/>
      <c r="G24" s="21"/>
      <c r="H24" s="21"/>
      <c r="I24" s="11">
        <v>2354600</v>
      </c>
      <c r="J24" s="11">
        <v>2354600</v>
      </c>
      <c r="K24" s="11">
        <v>2354600</v>
      </c>
      <c r="L24" s="11"/>
      <c r="M24" s="11"/>
      <c r="N24" s="11"/>
      <c r="O24" s="11"/>
      <c r="P24" s="21"/>
      <c r="Q24" s="11"/>
      <c r="R24" s="11"/>
      <c r="S24" s="11"/>
      <c r="T24" s="11"/>
      <c r="U24" s="11"/>
      <c r="V24" s="11"/>
      <c r="W24" s="11"/>
    </row>
    <row r="25" s="1" customFormat="1" ht="18.75" customHeight="1" spans="1:23">
      <c r="A25" s="9" t="s">
        <v>322</v>
      </c>
      <c r="B25" s="9" t="s">
        <v>343</v>
      </c>
      <c r="C25" s="10" t="s">
        <v>342</v>
      </c>
      <c r="D25" s="9" t="s">
        <v>62</v>
      </c>
      <c r="E25" s="9" t="s">
        <v>182</v>
      </c>
      <c r="F25" s="9" t="s">
        <v>183</v>
      </c>
      <c r="G25" s="9" t="s">
        <v>330</v>
      </c>
      <c r="H25" s="9" t="s">
        <v>331</v>
      </c>
      <c r="I25" s="11">
        <v>144000</v>
      </c>
      <c r="J25" s="11">
        <v>144000</v>
      </c>
      <c r="K25" s="11">
        <v>144000</v>
      </c>
      <c r="L25" s="11"/>
      <c r="M25" s="11"/>
      <c r="N25" s="11"/>
      <c r="O25" s="11"/>
      <c r="P25" s="21"/>
      <c r="Q25" s="11"/>
      <c r="R25" s="11"/>
      <c r="S25" s="11"/>
      <c r="T25" s="11"/>
      <c r="U25" s="11"/>
      <c r="V25" s="11"/>
      <c r="W25" s="11"/>
    </row>
    <row r="26" s="1" customFormat="1" ht="18.75" customHeight="1" spans="1:23">
      <c r="A26" s="9" t="s">
        <v>322</v>
      </c>
      <c r="B26" s="9" t="s">
        <v>343</v>
      </c>
      <c r="C26" s="10" t="s">
        <v>342</v>
      </c>
      <c r="D26" s="9" t="s">
        <v>62</v>
      </c>
      <c r="E26" s="9" t="s">
        <v>182</v>
      </c>
      <c r="F26" s="9" t="s">
        <v>183</v>
      </c>
      <c r="G26" s="9" t="s">
        <v>330</v>
      </c>
      <c r="H26" s="9" t="s">
        <v>331</v>
      </c>
      <c r="I26" s="11">
        <v>384000</v>
      </c>
      <c r="J26" s="11">
        <v>384000</v>
      </c>
      <c r="K26" s="11">
        <v>384000</v>
      </c>
      <c r="L26" s="11"/>
      <c r="M26" s="11"/>
      <c r="N26" s="11"/>
      <c r="O26" s="11"/>
      <c r="P26" s="21"/>
      <c r="Q26" s="11"/>
      <c r="R26" s="11"/>
      <c r="S26" s="11"/>
      <c r="T26" s="11"/>
      <c r="U26" s="11"/>
      <c r="V26" s="11"/>
      <c r="W26" s="11"/>
    </row>
    <row r="27" s="1" customFormat="1" ht="18.75" customHeight="1" spans="1:23">
      <c r="A27" s="9" t="s">
        <v>322</v>
      </c>
      <c r="B27" s="9" t="s">
        <v>343</v>
      </c>
      <c r="C27" s="10" t="s">
        <v>342</v>
      </c>
      <c r="D27" s="9" t="s">
        <v>62</v>
      </c>
      <c r="E27" s="9" t="s">
        <v>182</v>
      </c>
      <c r="F27" s="9" t="s">
        <v>183</v>
      </c>
      <c r="G27" s="9" t="s">
        <v>330</v>
      </c>
      <c r="H27" s="9" t="s">
        <v>331</v>
      </c>
      <c r="I27" s="11">
        <v>360000</v>
      </c>
      <c r="J27" s="11">
        <v>360000</v>
      </c>
      <c r="K27" s="11">
        <v>360000</v>
      </c>
      <c r="L27" s="11"/>
      <c r="M27" s="11"/>
      <c r="N27" s="11"/>
      <c r="O27" s="11"/>
      <c r="P27" s="21"/>
      <c r="Q27" s="11"/>
      <c r="R27" s="11"/>
      <c r="S27" s="11"/>
      <c r="T27" s="11"/>
      <c r="U27" s="11"/>
      <c r="V27" s="11"/>
      <c r="W27" s="11"/>
    </row>
    <row r="28" s="1" customFormat="1" ht="18.75" customHeight="1" spans="1:23">
      <c r="A28" s="9" t="s">
        <v>322</v>
      </c>
      <c r="B28" s="9" t="s">
        <v>343</v>
      </c>
      <c r="C28" s="10" t="s">
        <v>342</v>
      </c>
      <c r="D28" s="9" t="s">
        <v>62</v>
      </c>
      <c r="E28" s="9" t="s">
        <v>182</v>
      </c>
      <c r="F28" s="9" t="s">
        <v>183</v>
      </c>
      <c r="G28" s="9" t="s">
        <v>330</v>
      </c>
      <c r="H28" s="9" t="s">
        <v>331</v>
      </c>
      <c r="I28" s="11">
        <v>474000</v>
      </c>
      <c r="J28" s="11">
        <v>474000</v>
      </c>
      <c r="K28" s="11">
        <v>474000</v>
      </c>
      <c r="L28" s="11"/>
      <c r="M28" s="11"/>
      <c r="N28" s="11"/>
      <c r="O28" s="11"/>
      <c r="P28" s="21"/>
      <c r="Q28" s="11"/>
      <c r="R28" s="11"/>
      <c r="S28" s="11"/>
      <c r="T28" s="11"/>
      <c r="U28" s="11"/>
      <c r="V28" s="11"/>
      <c r="W28" s="11"/>
    </row>
    <row r="29" s="1" customFormat="1" ht="18.75" customHeight="1" spans="1:23">
      <c r="A29" s="9" t="s">
        <v>322</v>
      </c>
      <c r="B29" s="9" t="s">
        <v>343</v>
      </c>
      <c r="C29" s="10" t="s">
        <v>342</v>
      </c>
      <c r="D29" s="9" t="s">
        <v>62</v>
      </c>
      <c r="E29" s="9" t="s">
        <v>182</v>
      </c>
      <c r="F29" s="9" t="s">
        <v>183</v>
      </c>
      <c r="G29" s="9" t="s">
        <v>330</v>
      </c>
      <c r="H29" s="9" t="s">
        <v>331</v>
      </c>
      <c r="I29" s="11">
        <v>60000</v>
      </c>
      <c r="J29" s="11">
        <v>60000</v>
      </c>
      <c r="K29" s="11">
        <v>60000</v>
      </c>
      <c r="L29" s="11"/>
      <c r="M29" s="11"/>
      <c r="N29" s="11"/>
      <c r="O29" s="11"/>
      <c r="P29" s="21"/>
      <c r="Q29" s="11"/>
      <c r="R29" s="11"/>
      <c r="S29" s="11"/>
      <c r="T29" s="11"/>
      <c r="U29" s="11"/>
      <c r="V29" s="11"/>
      <c r="W29" s="11"/>
    </row>
    <row r="30" s="1" customFormat="1" ht="18.75" customHeight="1" spans="1:23">
      <c r="A30" s="9" t="s">
        <v>322</v>
      </c>
      <c r="B30" s="9" t="s">
        <v>343</v>
      </c>
      <c r="C30" s="10" t="s">
        <v>342</v>
      </c>
      <c r="D30" s="9" t="s">
        <v>62</v>
      </c>
      <c r="E30" s="9" t="s">
        <v>182</v>
      </c>
      <c r="F30" s="9" t="s">
        <v>183</v>
      </c>
      <c r="G30" s="9" t="s">
        <v>330</v>
      </c>
      <c r="H30" s="9" t="s">
        <v>331</v>
      </c>
      <c r="I30" s="11">
        <v>36000</v>
      </c>
      <c r="J30" s="11">
        <v>36000</v>
      </c>
      <c r="K30" s="11">
        <v>36000</v>
      </c>
      <c r="L30" s="11"/>
      <c r="M30" s="11"/>
      <c r="N30" s="11"/>
      <c r="O30" s="11"/>
      <c r="P30" s="21"/>
      <c r="Q30" s="11"/>
      <c r="R30" s="11"/>
      <c r="S30" s="11"/>
      <c r="T30" s="11"/>
      <c r="U30" s="11"/>
      <c r="V30" s="11"/>
      <c r="W30" s="11"/>
    </row>
    <row r="31" s="1" customFormat="1" ht="18.75" customHeight="1" spans="1:23">
      <c r="A31" s="9" t="s">
        <v>322</v>
      </c>
      <c r="B31" s="9" t="s">
        <v>343</v>
      </c>
      <c r="C31" s="10" t="s">
        <v>342</v>
      </c>
      <c r="D31" s="9" t="s">
        <v>62</v>
      </c>
      <c r="E31" s="9" t="s">
        <v>182</v>
      </c>
      <c r="F31" s="9" t="s">
        <v>183</v>
      </c>
      <c r="G31" s="9" t="s">
        <v>330</v>
      </c>
      <c r="H31" s="9" t="s">
        <v>331</v>
      </c>
      <c r="I31" s="11">
        <v>6000</v>
      </c>
      <c r="J31" s="11">
        <v>6000</v>
      </c>
      <c r="K31" s="11">
        <v>6000</v>
      </c>
      <c r="L31" s="11"/>
      <c r="M31" s="11"/>
      <c r="N31" s="11"/>
      <c r="O31" s="11"/>
      <c r="P31" s="21"/>
      <c r="Q31" s="11"/>
      <c r="R31" s="11"/>
      <c r="S31" s="11"/>
      <c r="T31" s="11"/>
      <c r="U31" s="11"/>
      <c r="V31" s="11"/>
      <c r="W31" s="11"/>
    </row>
    <row r="32" s="1" customFormat="1" ht="18.75" customHeight="1" spans="1:23">
      <c r="A32" s="9" t="s">
        <v>322</v>
      </c>
      <c r="B32" s="9" t="s">
        <v>343</v>
      </c>
      <c r="C32" s="10" t="s">
        <v>342</v>
      </c>
      <c r="D32" s="9" t="s">
        <v>62</v>
      </c>
      <c r="E32" s="9" t="s">
        <v>182</v>
      </c>
      <c r="F32" s="9" t="s">
        <v>183</v>
      </c>
      <c r="G32" s="9" t="s">
        <v>330</v>
      </c>
      <c r="H32" s="9" t="s">
        <v>331</v>
      </c>
      <c r="I32" s="11">
        <v>4800</v>
      </c>
      <c r="J32" s="11">
        <v>4800</v>
      </c>
      <c r="K32" s="11">
        <v>4800</v>
      </c>
      <c r="L32" s="11"/>
      <c r="M32" s="11"/>
      <c r="N32" s="11"/>
      <c r="O32" s="11"/>
      <c r="P32" s="21"/>
      <c r="Q32" s="11"/>
      <c r="R32" s="11"/>
      <c r="S32" s="11"/>
      <c r="T32" s="11"/>
      <c r="U32" s="11"/>
      <c r="V32" s="11"/>
      <c r="W32" s="11"/>
    </row>
    <row r="33" s="1" customFormat="1" ht="18.75" customHeight="1" spans="1:23">
      <c r="A33" s="9" t="s">
        <v>322</v>
      </c>
      <c r="B33" s="9" t="s">
        <v>343</v>
      </c>
      <c r="C33" s="10" t="s">
        <v>342</v>
      </c>
      <c r="D33" s="9" t="s">
        <v>62</v>
      </c>
      <c r="E33" s="9" t="s">
        <v>182</v>
      </c>
      <c r="F33" s="9" t="s">
        <v>183</v>
      </c>
      <c r="G33" s="9" t="s">
        <v>330</v>
      </c>
      <c r="H33" s="9" t="s">
        <v>331</v>
      </c>
      <c r="I33" s="11">
        <v>18000</v>
      </c>
      <c r="J33" s="11">
        <v>18000</v>
      </c>
      <c r="K33" s="11">
        <v>18000</v>
      </c>
      <c r="L33" s="11"/>
      <c r="M33" s="11"/>
      <c r="N33" s="11"/>
      <c r="O33" s="11"/>
      <c r="P33" s="21"/>
      <c r="Q33" s="11"/>
      <c r="R33" s="11"/>
      <c r="S33" s="11"/>
      <c r="T33" s="11"/>
      <c r="U33" s="11"/>
      <c r="V33" s="11"/>
      <c r="W33" s="11"/>
    </row>
    <row r="34" s="1" customFormat="1" ht="18.75" customHeight="1" spans="1:23">
      <c r="A34" s="9" t="s">
        <v>322</v>
      </c>
      <c r="B34" s="9" t="s">
        <v>343</v>
      </c>
      <c r="C34" s="10" t="s">
        <v>342</v>
      </c>
      <c r="D34" s="9" t="s">
        <v>62</v>
      </c>
      <c r="E34" s="9" t="s">
        <v>182</v>
      </c>
      <c r="F34" s="9" t="s">
        <v>183</v>
      </c>
      <c r="G34" s="9" t="s">
        <v>330</v>
      </c>
      <c r="H34" s="9" t="s">
        <v>331</v>
      </c>
      <c r="I34" s="11">
        <v>3000</v>
      </c>
      <c r="J34" s="11">
        <v>3000</v>
      </c>
      <c r="K34" s="11">
        <v>3000</v>
      </c>
      <c r="L34" s="11"/>
      <c r="M34" s="11"/>
      <c r="N34" s="11"/>
      <c r="O34" s="11"/>
      <c r="P34" s="21"/>
      <c r="Q34" s="11"/>
      <c r="R34" s="11"/>
      <c r="S34" s="11"/>
      <c r="T34" s="11"/>
      <c r="U34" s="11"/>
      <c r="V34" s="11"/>
      <c r="W34" s="11"/>
    </row>
    <row r="35" s="1" customFormat="1" ht="18.75" customHeight="1" spans="1:23">
      <c r="A35" s="9" t="s">
        <v>322</v>
      </c>
      <c r="B35" s="9" t="s">
        <v>343</v>
      </c>
      <c r="C35" s="10" t="s">
        <v>342</v>
      </c>
      <c r="D35" s="9" t="s">
        <v>62</v>
      </c>
      <c r="E35" s="9" t="s">
        <v>182</v>
      </c>
      <c r="F35" s="9" t="s">
        <v>183</v>
      </c>
      <c r="G35" s="9" t="s">
        <v>330</v>
      </c>
      <c r="H35" s="9" t="s">
        <v>331</v>
      </c>
      <c r="I35" s="11">
        <v>800</v>
      </c>
      <c r="J35" s="11">
        <v>800</v>
      </c>
      <c r="K35" s="11">
        <v>800</v>
      </c>
      <c r="L35" s="11"/>
      <c r="M35" s="11"/>
      <c r="N35" s="11"/>
      <c r="O35" s="11"/>
      <c r="P35" s="21"/>
      <c r="Q35" s="11"/>
      <c r="R35" s="11"/>
      <c r="S35" s="11"/>
      <c r="T35" s="11"/>
      <c r="U35" s="11"/>
      <c r="V35" s="11"/>
      <c r="W35" s="11"/>
    </row>
    <row r="36" s="1" customFormat="1" ht="18.75" customHeight="1" spans="1:23">
      <c r="A36" s="9" t="s">
        <v>322</v>
      </c>
      <c r="B36" s="9" t="s">
        <v>343</v>
      </c>
      <c r="C36" s="10" t="s">
        <v>342</v>
      </c>
      <c r="D36" s="9" t="s">
        <v>62</v>
      </c>
      <c r="E36" s="9" t="s">
        <v>182</v>
      </c>
      <c r="F36" s="9" t="s">
        <v>183</v>
      </c>
      <c r="G36" s="9" t="s">
        <v>330</v>
      </c>
      <c r="H36" s="9" t="s">
        <v>331</v>
      </c>
      <c r="I36" s="11">
        <v>864000</v>
      </c>
      <c r="J36" s="11">
        <v>864000</v>
      </c>
      <c r="K36" s="11">
        <v>864000</v>
      </c>
      <c r="L36" s="11"/>
      <c r="M36" s="11"/>
      <c r="N36" s="11"/>
      <c r="O36" s="11"/>
      <c r="P36" s="21"/>
      <c r="Q36" s="11"/>
      <c r="R36" s="11"/>
      <c r="S36" s="11"/>
      <c r="T36" s="11"/>
      <c r="U36" s="11"/>
      <c r="V36" s="11"/>
      <c r="W36" s="11"/>
    </row>
    <row r="37" s="1" customFormat="1" ht="18.75" customHeight="1" spans="1:23">
      <c r="A37" s="21"/>
      <c r="B37" s="21"/>
      <c r="C37" s="10" t="s">
        <v>344</v>
      </c>
      <c r="D37" s="21"/>
      <c r="E37" s="21"/>
      <c r="F37" s="21"/>
      <c r="G37" s="21"/>
      <c r="H37" s="21"/>
      <c r="I37" s="11">
        <v>309000</v>
      </c>
      <c r="J37" s="11">
        <v>309000</v>
      </c>
      <c r="K37" s="11">
        <v>309000</v>
      </c>
      <c r="L37" s="11"/>
      <c r="M37" s="11"/>
      <c r="N37" s="11"/>
      <c r="O37" s="11"/>
      <c r="P37" s="21"/>
      <c r="Q37" s="11"/>
      <c r="R37" s="11"/>
      <c r="S37" s="11"/>
      <c r="T37" s="11"/>
      <c r="U37" s="11"/>
      <c r="V37" s="11"/>
      <c r="W37" s="11"/>
    </row>
    <row r="38" s="1" customFormat="1" ht="18.75" customHeight="1" spans="1:23">
      <c r="A38" s="9" t="s">
        <v>322</v>
      </c>
      <c r="B38" s="9" t="s">
        <v>345</v>
      </c>
      <c r="C38" s="10" t="s">
        <v>344</v>
      </c>
      <c r="D38" s="9" t="s">
        <v>62</v>
      </c>
      <c r="E38" s="9" t="s">
        <v>182</v>
      </c>
      <c r="F38" s="9" t="s">
        <v>183</v>
      </c>
      <c r="G38" s="9" t="s">
        <v>294</v>
      </c>
      <c r="H38" s="9" t="s">
        <v>295</v>
      </c>
      <c r="I38" s="11">
        <v>79000</v>
      </c>
      <c r="J38" s="11">
        <v>79000</v>
      </c>
      <c r="K38" s="11">
        <v>79000</v>
      </c>
      <c r="L38" s="11"/>
      <c r="M38" s="11"/>
      <c r="N38" s="11"/>
      <c r="O38" s="11"/>
      <c r="P38" s="21"/>
      <c r="Q38" s="11"/>
      <c r="R38" s="11"/>
      <c r="S38" s="11"/>
      <c r="T38" s="11"/>
      <c r="U38" s="11"/>
      <c r="V38" s="11"/>
      <c r="W38" s="11"/>
    </row>
    <row r="39" s="1" customFormat="1" ht="18.75" customHeight="1" spans="1:23">
      <c r="A39" s="9" t="s">
        <v>322</v>
      </c>
      <c r="B39" s="9" t="s">
        <v>345</v>
      </c>
      <c r="C39" s="10" t="s">
        <v>344</v>
      </c>
      <c r="D39" s="9" t="s">
        <v>62</v>
      </c>
      <c r="E39" s="9" t="s">
        <v>182</v>
      </c>
      <c r="F39" s="9" t="s">
        <v>183</v>
      </c>
      <c r="G39" s="9" t="s">
        <v>294</v>
      </c>
      <c r="H39" s="9" t="s">
        <v>295</v>
      </c>
      <c r="I39" s="11">
        <v>180000</v>
      </c>
      <c r="J39" s="11">
        <v>180000</v>
      </c>
      <c r="K39" s="11">
        <v>180000</v>
      </c>
      <c r="L39" s="11"/>
      <c r="M39" s="11"/>
      <c r="N39" s="11"/>
      <c r="O39" s="11"/>
      <c r="P39" s="21"/>
      <c r="Q39" s="11"/>
      <c r="R39" s="11"/>
      <c r="S39" s="11"/>
      <c r="T39" s="11"/>
      <c r="U39" s="11"/>
      <c r="V39" s="11"/>
      <c r="W39" s="11"/>
    </row>
    <row r="40" s="1" customFormat="1" ht="18.75" customHeight="1" spans="1:23">
      <c r="A40" s="9" t="s">
        <v>322</v>
      </c>
      <c r="B40" s="9" t="s">
        <v>345</v>
      </c>
      <c r="C40" s="10" t="s">
        <v>344</v>
      </c>
      <c r="D40" s="9" t="s">
        <v>62</v>
      </c>
      <c r="E40" s="9" t="s">
        <v>182</v>
      </c>
      <c r="F40" s="9" t="s">
        <v>183</v>
      </c>
      <c r="G40" s="9" t="s">
        <v>294</v>
      </c>
      <c r="H40" s="9" t="s">
        <v>295</v>
      </c>
      <c r="I40" s="11">
        <v>50000</v>
      </c>
      <c r="J40" s="11">
        <v>50000</v>
      </c>
      <c r="K40" s="11">
        <v>50000</v>
      </c>
      <c r="L40" s="11"/>
      <c r="M40" s="11"/>
      <c r="N40" s="11"/>
      <c r="O40" s="11"/>
      <c r="P40" s="21"/>
      <c r="Q40" s="11"/>
      <c r="R40" s="11"/>
      <c r="S40" s="11"/>
      <c r="T40" s="11"/>
      <c r="U40" s="11"/>
      <c r="V40" s="11"/>
      <c r="W40" s="11"/>
    </row>
    <row r="41" s="1" customFormat="1" ht="18.75" customHeight="1" spans="1:23">
      <c r="A41" s="21"/>
      <c r="B41" s="21"/>
      <c r="C41" s="10" t="s">
        <v>346</v>
      </c>
      <c r="D41" s="21"/>
      <c r="E41" s="21"/>
      <c r="F41" s="21"/>
      <c r="G41" s="21"/>
      <c r="H41" s="21"/>
      <c r="I41" s="11">
        <v>2100</v>
      </c>
      <c r="J41" s="11">
        <v>2100</v>
      </c>
      <c r="K41" s="11">
        <v>2100</v>
      </c>
      <c r="L41" s="11"/>
      <c r="M41" s="11"/>
      <c r="N41" s="11"/>
      <c r="O41" s="11"/>
      <c r="P41" s="21"/>
      <c r="Q41" s="11"/>
      <c r="R41" s="11"/>
      <c r="S41" s="11"/>
      <c r="T41" s="11"/>
      <c r="U41" s="11"/>
      <c r="V41" s="11"/>
      <c r="W41" s="11"/>
    </row>
    <row r="42" s="1" customFormat="1" ht="18.75" customHeight="1" spans="1:23">
      <c r="A42" s="9" t="s">
        <v>316</v>
      </c>
      <c r="B42" s="9" t="s">
        <v>347</v>
      </c>
      <c r="C42" s="10" t="s">
        <v>346</v>
      </c>
      <c r="D42" s="9" t="s">
        <v>62</v>
      </c>
      <c r="E42" s="9" t="s">
        <v>126</v>
      </c>
      <c r="F42" s="9" t="s">
        <v>127</v>
      </c>
      <c r="G42" s="9" t="s">
        <v>326</v>
      </c>
      <c r="H42" s="9" t="s">
        <v>327</v>
      </c>
      <c r="I42" s="11">
        <v>2100</v>
      </c>
      <c r="J42" s="11">
        <v>2100</v>
      </c>
      <c r="K42" s="11">
        <v>2100</v>
      </c>
      <c r="L42" s="11"/>
      <c r="M42" s="11"/>
      <c r="N42" s="11"/>
      <c r="O42" s="11"/>
      <c r="P42" s="21"/>
      <c r="Q42" s="11"/>
      <c r="R42" s="11"/>
      <c r="S42" s="11"/>
      <c r="T42" s="11"/>
      <c r="U42" s="11"/>
      <c r="V42" s="11"/>
      <c r="W42" s="11"/>
    </row>
    <row r="43" s="1" customFormat="1" ht="18.75" customHeight="1" spans="1:23">
      <c r="A43" s="21"/>
      <c r="B43" s="21"/>
      <c r="C43" s="10" t="s">
        <v>348</v>
      </c>
      <c r="D43" s="21"/>
      <c r="E43" s="21"/>
      <c r="F43" s="21"/>
      <c r="G43" s="21"/>
      <c r="H43" s="21"/>
      <c r="I43" s="11">
        <v>521000</v>
      </c>
      <c r="J43" s="11">
        <v>521000</v>
      </c>
      <c r="K43" s="11">
        <v>521000</v>
      </c>
      <c r="L43" s="11"/>
      <c r="M43" s="11"/>
      <c r="N43" s="11"/>
      <c r="O43" s="11"/>
      <c r="P43" s="21"/>
      <c r="Q43" s="11"/>
      <c r="R43" s="11"/>
      <c r="S43" s="11"/>
      <c r="T43" s="11"/>
      <c r="U43" s="11"/>
      <c r="V43" s="11"/>
      <c r="W43" s="11"/>
    </row>
    <row r="44" s="1" customFormat="1" ht="18.75" customHeight="1" spans="1:23">
      <c r="A44" s="9" t="s">
        <v>349</v>
      </c>
      <c r="B44" s="9" t="s">
        <v>350</v>
      </c>
      <c r="C44" s="10" t="s">
        <v>348</v>
      </c>
      <c r="D44" s="9" t="s">
        <v>62</v>
      </c>
      <c r="E44" s="9" t="s">
        <v>87</v>
      </c>
      <c r="F44" s="9" t="s">
        <v>88</v>
      </c>
      <c r="G44" s="9" t="s">
        <v>294</v>
      </c>
      <c r="H44" s="9" t="s">
        <v>295</v>
      </c>
      <c r="I44" s="11">
        <v>40000</v>
      </c>
      <c r="J44" s="11">
        <v>40000</v>
      </c>
      <c r="K44" s="11">
        <v>40000</v>
      </c>
      <c r="L44" s="11"/>
      <c r="M44" s="11"/>
      <c r="N44" s="11"/>
      <c r="O44" s="11"/>
      <c r="P44" s="21"/>
      <c r="Q44" s="11"/>
      <c r="R44" s="11"/>
      <c r="S44" s="11"/>
      <c r="T44" s="11"/>
      <c r="U44" s="11"/>
      <c r="V44" s="11"/>
      <c r="W44" s="11"/>
    </row>
    <row r="45" s="1" customFormat="1" ht="18.75" customHeight="1" spans="1:23">
      <c r="A45" s="9" t="s">
        <v>349</v>
      </c>
      <c r="B45" s="9" t="s">
        <v>350</v>
      </c>
      <c r="C45" s="10" t="s">
        <v>348</v>
      </c>
      <c r="D45" s="9" t="s">
        <v>62</v>
      </c>
      <c r="E45" s="9" t="s">
        <v>87</v>
      </c>
      <c r="F45" s="9" t="s">
        <v>88</v>
      </c>
      <c r="G45" s="9" t="s">
        <v>294</v>
      </c>
      <c r="H45" s="9" t="s">
        <v>295</v>
      </c>
      <c r="I45" s="11">
        <v>194840</v>
      </c>
      <c r="J45" s="11">
        <v>194840</v>
      </c>
      <c r="K45" s="11">
        <v>194840</v>
      </c>
      <c r="L45" s="11"/>
      <c r="M45" s="11"/>
      <c r="N45" s="11"/>
      <c r="O45" s="11"/>
      <c r="P45" s="21"/>
      <c r="Q45" s="11"/>
      <c r="R45" s="11"/>
      <c r="S45" s="11"/>
      <c r="T45" s="11"/>
      <c r="U45" s="11"/>
      <c r="V45" s="11"/>
      <c r="W45" s="11"/>
    </row>
    <row r="46" s="1" customFormat="1" ht="18.75" customHeight="1" spans="1:23">
      <c r="A46" s="9" t="s">
        <v>349</v>
      </c>
      <c r="B46" s="9" t="s">
        <v>350</v>
      </c>
      <c r="C46" s="10" t="s">
        <v>348</v>
      </c>
      <c r="D46" s="9" t="s">
        <v>62</v>
      </c>
      <c r="E46" s="9" t="s">
        <v>87</v>
      </c>
      <c r="F46" s="9" t="s">
        <v>88</v>
      </c>
      <c r="G46" s="9" t="s">
        <v>294</v>
      </c>
      <c r="H46" s="9" t="s">
        <v>295</v>
      </c>
      <c r="I46" s="11">
        <v>15260</v>
      </c>
      <c r="J46" s="11">
        <v>15260</v>
      </c>
      <c r="K46" s="11">
        <v>15260</v>
      </c>
      <c r="L46" s="11"/>
      <c r="M46" s="11"/>
      <c r="N46" s="11"/>
      <c r="O46" s="11"/>
      <c r="P46" s="21"/>
      <c r="Q46" s="11"/>
      <c r="R46" s="11"/>
      <c r="S46" s="11"/>
      <c r="T46" s="11"/>
      <c r="U46" s="11"/>
      <c r="V46" s="11"/>
      <c r="W46" s="11"/>
    </row>
    <row r="47" s="1" customFormat="1" ht="18.75" customHeight="1" spans="1:23">
      <c r="A47" s="9" t="s">
        <v>349</v>
      </c>
      <c r="B47" s="9" t="s">
        <v>350</v>
      </c>
      <c r="C47" s="10" t="s">
        <v>348</v>
      </c>
      <c r="D47" s="9" t="s">
        <v>62</v>
      </c>
      <c r="E47" s="9" t="s">
        <v>87</v>
      </c>
      <c r="F47" s="9" t="s">
        <v>88</v>
      </c>
      <c r="G47" s="9" t="s">
        <v>324</v>
      </c>
      <c r="H47" s="9" t="s">
        <v>325</v>
      </c>
      <c r="I47" s="11">
        <v>4000</v>
      </c>
      <c r="J47" s="11">
        <v>4000</v>
      </c>
      <c r="K47" s="11">
        <v>4000</v>
      </c>
      <c r="L47" s="11"/>
      <c r="M47" s="11"/>
      <c r="N47" s="11"/>
      <c r="O47" s="11"/>
      <c r="P47" s="21"/>
      <c r="Q47" s="11"/>
      <c r="R47" s="11"/>
      <c r="S47" s="11"/>
      <c r="T47" s="11"/>
      <c r="U47" s="11"/>
      <c r="V47" s="11"/>
      <c r="W47" s="11"/>
    </row>
    <row r="48" s="1" customFormat="1" ht="18.75" customHeight="1" spans="1:23">
      <c r="A48" s="9" t="s">
        <v>349</v>
      </c>
      <c r="B48" s="9" t="s">
        <v>350</v>
      </c>
      <c r="C48" s="10" t="s">
        <v>348</v>
      </c>
      <c r="D48" s="9" t="s">
        <v>62</v>
      </c>
      <c r="E48" s="9" t="s">
        <v>87</v>
      </c>
      <c r="F48" s="9" t="s">
        <v>88</v>
      </c>
      <c r="G48" s="9" t="s">
        <v>326</v>
      </c>
      <c r="H48" s="9" t="s">
        <v>327</v>
      </c>
      <c r="I48" s="11">
        <v>36000</v>
      </c>
      <c r="J48" s="11">
        <v>36000</v>
      </c>
      <c r="K48" s="11">
        <v>36000</v>
      </c>
      <c r="L48" s="11"/>
      <c r="M48" s="11"/>
      <c r="N48" s="11"/>
      <c r="O48" s="11"/>
      <c r="P48" s="21"/>
      <c r="Q48" s="11"/>
      <c r="R48" s="11"/>
      <c r="S48" s="11"/>
      <c r="T48" s="11"/>
      <c r="U48" s="11"/>
      <c r="V48" s="11"/>
      <c r="W48" s="11"/>
    </row>
    <row r="49" s="1" customFormat="1" ht="18.75" customHeight="1" spans="1:23">
      <c r="A49" s="9" t="s">
        <v>349</v>
      </c>
      <c r="B49" s="9" t="s">
        <v>350</v>
      </c>
      <c r="C49" s="10" t="s">
        <v>348</v>
      </c>
      <c r="D49" s="9" t="s">
        <v>62</v>
      </c>
      <c r="E49" s="9" t="s">
        <v>87</v>
      </c>
      <c r="F49" s="9" t="s">
        <v>88</v>
      </c>
      <c r="G49" s="9" t="s">
        <v>328</v>
      </c>
      <c r="H49" s="9" t="s">
        <v>329</v>
      </c>
      <c r="I49" s="11">
        <v>32400</v>
      </c>
      <c r="J49" s="11">
        <v>32400</v>
      </c>
      <c r="K49" s="11">
        <v>32400</v>
      </c>
      <c r="L49" s="11"/>
      <c r="M49" s="11"/>
      <c r="N49" s="11"/>
      <c r="O49" s="11"/>
      <c r="P49" s="21"/>
      <c r="Q49" s="11"/>
      <c r="R49" s="11"/>
      <c r="S49" s="11"/>
      <c r="T49" s="11"/>
      <c r="U49" s="11"/>
      <c r="V49" s="11"/>
      <c r="W49" s="11"/>
    </row>
    <row r="50" s="1" customFormat="1" ht="18.75" customHeight="1" spans="1:23">
      <c r="A50" s="9" t="s">
        <v>349</v>
      </c>
      <c r="B50" s="9" t="s">
        <v>350</v>
      </c>
      <c r="C50" s="10" t="s">
        <v>348</v>
      </c>
      <c r="D50" s="9" t="s">
        <v>62</v>
      </c>
      <c r="E50" s="9" t="s">
        <v>87</v>
      </c>
      <c r="F50" s="9" t="s">
        <v>88</v>
      </c>
      <c r="G50" s="9" t="s">
        <v>351</v>
      </c>
      <c r="H50" s="9" t="s">
        <v>352</v>
      </c>
      <c r="I50" s="11">
        <v>80000</v>
      </c>
      <c r="J50" s="11">
        <v>80000</v>
      </c>
      <c r="K50" s="11">
        <v>80000</v>
      </c>
      <c r="L50" s="11"/>
      <c r="M50" s="11"/>
      <c r="N50" s="11"/>
      <c r="O50" s="11"/>
      <c r="P50" s="21"/>
      <c r="Q50" s="11"/>
      <c r="R50" s="11"/>
      <c r="S50" s="11"/>
      <c r="T50" s="11"/>
      <c r="U50" s="11"/>
      <c r="V50" s="11"/>
      <c r="W50" s="11"/>
    </row>
    <row r="51" s="1" customFormat="1" ht="18.75" customHeight="1" spans="1:23">
      <c r="A51" s="9" t="s">
        <v>349</v>
      </c>
      <c r="B51" s="9" t="s">
        <v>350</v>
      </c>
      <c r="C51" s="10" t="s">
        <v>348</v>
      </c>
      <c r="D51" s="9" t="s">
        <v>62</v>
      </c>
      <c r="E51" s="9" t="s">
        <v>87</v>
      </c>
      <c r="F51" s="9" t="s">
        <v>88</v>
      </c>
      <c r="G51" s="9" t="s">
        <v>353</v>
      </c>
      <c r="H51" s="9" t="s">
        <v>354</v>
      </c>
      <c r="I51" s="11">
        <v>80000</v>
      </c>
      <c r="J51" s="11">
        <v>80000</v>
      </c>
      <c r="K51" s="11">
        <v>80000</v>
      </c>
      <c r="L51" s="11"/>
      <c r="M51" s="11"/>
      <c r="N51" s="11"/>
      <c r="O51" s="11"/>
      <c r="P51" s="21"/>
      <c r="Q51" s="11"/>
      <c r="R51" s="11"/>
      <c r="S51" s="11"/>
      <c r="T51" s="11"/>
      <c r="U51" s="11"/>
      <c r="V51" s="11"/>
      <c r="W51" s="11"/>
    </row>
    <row r="52" s="1" customFormat="1" ht="18.75" customHeight="1" spans="1:23">
      <c r="A52" s="9" t="s">
        <v>349</v>
      </c>
      <c r="B52" s="9" t="s">
        <v>350</v>
      </c>
      <c r="C52" s="10" t="s">
        <v>348</v>
      </c>
      <c r="D52" s="9" t="s">
        <v>62</v>
      </c>
      <c r="E52" s="9" t="s">
        <v>87</v>
      </c>
      <c r="F52" s="9" t="s">
        <v>88</v>
      </c>
      <c r="G52" s="9" t="s">
        <v>355</v>
      </c>
      <c r="H52" s="9" t="s">
        <v>226</v>
      </c>
      <c r="I52" s="11">
        <v>2000</v>
      </c>
      <c r="J52" s="11">
        <v>2000</v>
      </c>
      <c r="K52" s="11">
        <v>2000</v>
      </c>
      <c r="L52" s="11"/>
      <c r="M52" s="11"/>
      <c r="N52" s="11"/>
      <c r="O52" s="11"/>
      <c r="P52" s="21"/>
      <c r="Q52" s="11"/>
      <c r="R52" s="11"/>
      <c r="S52" s="11"/>
      <c r="T52" s="11"/>
      <c r="U52" s="11"/>
      <c r="V52" s="11"/>
      <c r="W52" s="11"/>
    </row>
    <row r="53" s="1" customFormat="1" ht="18.75" customHeight="1" spans="1:23">
      <c r="A53" s="9" t="s">
        <v>349</v>
      </c>
      <c r="B53" s="9" t="s">
        <v>350</v>
      </c>
      <c r="C53" s="10" t="s">
        <v>348</v>
      </c>
      <c r="D53" s="9" t="s">
        <v>62</v>
      </c>
      <c r="E53" s="9" t="s">
        <v>87</v>
      </c>
      <c r="F53" s="9" t="s">
        <v>88</v>
      </c>
      <c r="G53" s="9" t="s">
        <v>298</v>
      </c>
      <c r="H53" s="9" t="s">
        <v>299</v>
      </c>
      <c r="I53" s="11">
        <v>18000</v>
      </c>
      <c r="J53" s="11">
        <v>18000</v>
      </c>
      <c r="K53" s="11">
        <v>18000</v>
      </c>
      <c r="L53" s="11"/>
      <c r="M53" s="11"/>
      <c r="N53" s="11"/>
      <c r="O53" s="11"/>
      <c r="P53" s="21"/>
      <c r="Q53" s="11"/>
      <c r="R53" s="11"/>
      <c r="S53" s="11"/>
      <c r="T53" s="11"/>
      <c r="U53" s="11"/>
      <c r="V53" s="11"/>
      <c r="W53" s="11"/>
    </row>
    <row r="54" s="1" customFormat="1" ht="18.75" customHeight="1" spans="1:23">
      <c r="A54" s="9" t="s">
        <v>349</v>
      </c>
      <c r="B54" s="9" t="s">
        <v>350</v>
      </c>
      <c r="C54" s="10" t="s">
        <v>348</v>
      </c>
      <c r="D54" s="9" t="s">
        <v>62</v>
      </c>
      <c r="E54" s="9" t="s">
        <v>87</v>
      </c>
      <c r="F54" s="9" t="s">
        <v>88</v>
      </c>
      <c r="G54" s="9" t="s">
        <v>356</v>
      </c>
      <c r="H54" s="9" t="s">
        <v>357</v>
      </c>
      <c r="I54" s="11">
        <v>18500</v>
      </c>
      <c r="J54" s="11">
        <v>18500</v>
      </c>
      <c r="K54" s="11">
        <v>18500</v>
      </c>
      <c r="L54" s="11"/>
      <c r="M54" s="11"/>
      <c r="N54" s="11"/>
      <c r="O54" s="11"/>
      <c r="P54" s="21"/>
      <c r="Q54" s="11"/>
      <c r="R54" s="11"/>
      <c r="S54" s="11"/>
      <c r="T54" s="11"/>
      <c r="U54" s="11"/>
      <c r="V54" s="11"/>
      <c r="W54" s="11"/>
    </row>
    <row r="55" s="1" customFormat="1" ht="18.75" customHeight="1" spans="1:23">
      <c r="A55" s="21"/>
      <c r="B55" s="21"/>
      <c r="C55" s="10" t="s">
        <v>358</v>
      </c>
      <c r="D55" s="21"/>
      <c r="E55" s="21"/>
      <c r="F55" s="21"/>
      <c r="G55" s="21"/>
      <c r="H55" s="21"/>
      <c r="I55" s="11">
        <v>70000</v>
      </c>
      <c r="J55" s="11">
        <v>70000</v>
      </c>
      <c r="K55" s="11">
        <v>70000</v>
      </c>
      <c r="L55" s="11"/>
      <c r="M55" s="11"/>
      <c r="N55" s="11"/>
      <c r="O55" s="11"/>
      <c r="P55" s="21"/>
      <c r="Q55" s="11"/>
      <c r="R55" s="11"/>
      <c r="S55" s="11"/>
      <c r="T55" s="11"/>
      <c r="U55" s="11"/>
      <c r="V55" s="11"/>
      <c r="W55" s="11"/>
    </row>
    <row r="56" s="1" customFormat="1" ht="18.75" customHeight="1" spans="1:23">
      <c r="A56" s="9" t="s">
        <v>349</v>
      </c>
      <c r="B56" s="9" t="s">
        <v>359</v>
      </c>
      <c r="C56" s="10" t="s">
        <v>358</v>
      </c>
      <c r="D56" s="9" t="s">
        <v>62</v>
      </c>
      <c r="E56" s="9" t="s">
        <v>95</v>
      </c>
      <c r="F56" s="9" t="s">
        <v>96</v>
      </c>
      <c r="G56" s="9" t="s">
        <v>294</v>
      </c>
      <c r="H56" s="9" t="s">
        <v>295</v>
      </c>
      <c r="I56" s="11">
        <v>38500</v>
      </c>
      <c r="J56" s="11">
        <v>38500</v>
      </c>
      <c r="K56" s="11">
        <v>38500</v>
      </c>
      <c r="L56" s="11"/>
      <c r="M56" s="11"/>
      <c r="N56" s="11"/>
      <c r="O56" s="11"/>
      <c r="P56" s="21"/>
      <c r="Q56" s="11"/>
      <c r="R56" s="11"/>
      <c r="S56" s="11"/>
      <c r="T56" s="11"/>
      <c r="U56" s="11"/>
      <c r="V56" s="11"/>
      <c r="W56" s="11"/>
    </row>
    <row r="57" s="1" customFormat="1" ht="18.75" customHeight="1" spans="1:23">
      <c r="A57" s="9" t="s">
        <v>349</v>
      </c>
      <c r="B57" s="9" t="s">
        <v>359</v>
      </c>
      <c r="C57" s="10" t="s">
        <v>358</v>
      </c>
      <c r="D57" s="9" t="s">
        <v>62</v>
      </c>
      <c r="E57" s="9" t="s">
        <v>95</v>
      </c>
      <c r="F57" s="9" t="s">
        <v>96</v>
      </c>
      <c r="G57" s="9" t="s">
        <v>360</v>
      </c>
      <c r="H57" s="9" t="s">
        <v>361</v>
      </c>
      <c r="I57" s="11">
        <v>3500</v>
      </c>
      <c r="J57" s="11">
        <v>3500</v>
      </c>
      <c r="K57" s="11">
        <v>3500</v>
      </c>
      <c r="L57" s="11"/>
      <c r="M57" s="11"/>
      <c r="N57" s="11"/>
      <c r="O57" s="11"/>
      <c r="P57" s="21"/>
      <c r="Q57" s="11"/>
      <c r="R57" s="11"/>
      <c r="S57" s="11"/>
      <c r="T57" s="11"/>
      <c r="U57" s="11"/>
      <c r="V57" s="11"/>
      <c r="W57" s="11"/>
    </row>
    <row r="58" s="1" customFormat="1" ht="18.75" customHeight="1" spans="1:23">
      <c r="A58" s="9" t="s">
        <v>349</v>
      </c>
      <c r="B58" s="9" t="s">
        <v>359</v>
      </c>
      <c r="C58" s="10" t="s">
        <v>358</v>
      </c>
      <c r="D58" s="9" t="s">
        <v>62</v>
      </c>
      <c r="E58" s="9" t="s">
        <v>95</v>
      </c>
      <c r="F58" s="9" t="s">
        <v>96</v>
      </c>
      <c r="G58" s="9" t="s">
        <v>351</v>
      </c>
      <c r="H58" s="9" t="s">
        <v>352</v>
      </c>
      <c r="I58" s="11">
        <v>23200</v>
      </c>
      <c r="J58" s="11">
        <v>23200</v>
      </c>
      <c r="K58" s="11">
        <v>23200</v>
      </c>
      <c r="L58" s="11"/>
      <c r="M58" s="11"/>
      <c r="N58" s="11"/>
      <c r="O58" s="11"/>
      <c r="P58" s="21"/>
      <c r="Q58" s="11"/>
      <c r="R58" s="11"/>
      <c r="S58" s="11"/>
      <c r="T58" s="11"/>
      <c r="U58" s="11"/>
      <c r="V58" s="11"/>
      <c r="W58" s="11"/>
    </row>
    <row r="59" s="1" customFormat="1" ht="18.75" customHeight="1" spans="1:23">
      <c r="A59" s="9" t="s">
        <v>349</v>
      </c>
      <c r="B59" s="9" t="s">
        <v>359</v>
      </c>
      <c r="C59" s="10" t="s">
        <v>358</v>
      </c>
      <c r="D59" s="9" t="s">
        <v>62</v>
      </c>
      <c r="E59" s="9" t="s">
        <v>95</v>
      </c>
      <c r="F59" s="9" t="s">
        <v>96</v>
      </c>
      <c r="G59" s="9" t="s">
        <v>353</v>
      </c>
      <c r="H59" s="9" t="s">
        <v>354</v>
      </c>
      <c r="I59" s="11">
        <v>4800</v>
      </c>
      <c r="J59" s="11">
        <v>4800</v>
      </c>
      <c r="K59" s="11">
        <v>4800</v>
      </c>
      <c r="L59" s="11"/>
      <c r="M59" s="11"/>
      <c r="N59" s="11"/>
      <c r="O59" s="11"/>
      <c r="P59" s="21"/>
      <c r="Q59" s="11"/>
      <c r="R59" s="11"/>
      <c r="S59" s="11"/>
      <c r="T59" s="11"/>
      <c r="U59" s="11"/>
      <c r="V59" s="11"/>
      <c r="W59" s="11"/>
    </row>
    <row r="60" s="1" customFormat="1" ht="18.75" customHeight="1" spans="1:23">
      <c r="A60" s="21"/>
      <c r="B60" s="21"/>
      <c r="C60" s="10" t="s">
        <v>362</v>
      </c>
      <c r="D60" s="21"/>
      <c r="E60" s="21"/>
      <c r="F60" s="21"/>
      <c r="G60" s="21"/>
      <c r="H60" s="21"/>
      <c r="I60" s="11">
        <v>290000</v>
      </c>
      <c r="J60" s="11">
        <v>290000</v>
      </c>
      <c r="K60" s="11">
        <v>290000</v>
      </c>
      <c r="L60" s="11"/>
      <c r="M60" s="11"/>
      <c r="N60" s="11"/>
      <c r="O60" s="11"/>
      <c r="P60" s="21"/>
      <c r="Q60" s="11"/>
      <c r="R60" s="11"/>
      <c r="S60" s="11"/>
      <c r="T60" s="11"/>
      <c r="U60" s="11"/>
      <c r="V60" s="11"/>
      <c r="W60" s="11"/>
    </row>
    <row r="61" s="1" customFormat="1" ht="18.75" customHeight="1" spans="1:23">
      <c r="A61" s="9" t="s">
        <v>349</v>
      </c>
      <c r="B61" s="9" t="s">
        <v>363</v>
      </c>
      <c r="C61" s="10" t="s">
        <v>362</v>
      </c>
      <c r="D61" s="9" t="s">
        <v>62</v>
      </c>
      <c r="E61" s="9" t="s">
        <v>87</v>
      </c>
      <c r="F61" s="9" t="s">
        <v>88</v>
      </c>
      <c r="G61" s="9" t="s">
        <v>324</v>
      </c>
      <c r="H61" s="9" t="s">
        <v>325</v>
      </c>
      <c r="I61" s="11">
        <v>18000</v>
      </c>
      <c r="J61" s="11">
        <v>18000</v>
      </c>
      <c r="K61" s="11">
        <v>18000</v>
      </c>
      <c r="L61" s="11"/>
      <c r="M61" s="11"/>
      <c r="N61" s="11"/>
      <c r="O61" s="11"/>
      <c r="P61" s="21"/>
      <c r="Q61" s="11"/>
      <c r="R61" s="11"/>
      <c r="S61" s="11"/>
      <c r="T61" s="11"/>
      <c r="U61" s="11"/>
      <c r="V61" s="11"/>
      <c r="W61" s="11"/>
    </row>
    <row r="62" s="1" customFormat="1" ht="18.75" customHeight="1" spans="1:23">
      <c r="A62" s="9" t="s">
        <v>349</v>
      </c>
      <c r="B62" s="9" t="s">
        <v>363</v>
      </c>
      <c r="C62" s="10" t="s">
        <v>362</v>
      </c>
      <c r="D62" s="9" t="s">
        <v>62</v>
      </c>
      <c r="E62" s="9" t="s">
        <v>87</v>
      </c>
      <c r="F62" s="9" t="s">
        <v>88</v>
      </c>
      <c r="G62" s="9" t="s">
        <v>326</v>
      </c>
      <c r="H62" s="9" t="s">
        <v>327</v>
      </c>
      <c r="I62" s="11">
        <v>18000</v>
      </c>
      <c r="J62" s="11">
        <v>18000</v>
      </c>
      <c r="K62" s="11">
        <v>18000</v>
      </c>
      <c r="L62" s="11"/>
      <c r="M62" s="11"/>
      <c r="N62" s="11"/>
      <c r="O62" s="11"/>
      <c r="P62" s="21"/>
      <c r="Q62" s="11"/>
      <c r="R62" s="11"/>
      <c r="S62" s="11"/>
      <c r="T62" s="11"/>
      <c r="U62" s="11"/>
      <c r="V62" s="11"/>
      <c r="W62" s="11"/>
    </row>
    <row r="63" s="1" customFormat="1" ht="18.75" customHeight="1" spans="1:23">
      <c r="A63" s="9" t="s">
        <v>349</v>
      </c>
      <c r="B63" s="9" t="s">
        <v>363</v>
      </c>
      <c r="C63" s="10" t="s">
        <v>362</v>
      </c>
      <c r="D63" s="9" t="s">
        <v>62</v>
      </c>
      <c r="E63" s="9" t="s">
        <v>87</v>
      </c>
      <c r="F63" s="9" t="s">
        <v>88</v>
      </c>
      <c r="G63" s="9" t="s">
        <v>364</v>
      </c>
      <c r="H63" s="9" t="s">
        <v>365</v>
      </c>
      <c r="I63" s="11">
        <v>28546</v>
      </c>
      <c r="J63" s="11">
        <v>28546</v>
      </c>
      <c r="K63" s="11">
        <v>28546</v>
      </c>
      <c r="L63" s="11"/>
      <c r="M63" s="11"/>
      <c r="N63" s="11"/>
      <c r="O63" s="11"/>
      <c r="P63" s="21"/>
      <c r="Q63" s="11"/>
      <c r="R63" s="11"/>
      <c r="S63" s="11"/>
      <c r="T63" s="11"/>
      <c r="U63" s="11"/>
      <c r="V63" s="11"/>
      <c r="W63" s="11"/>
    </row>
    <row r="64" s="1" customFormat="1" ht="18.75" customHeight="1" spans="1:23">
      <c r="A64" s="9" t="s">
        <v>349</v>
      </c>
      <c r="B64" s="9" t="s">
        <v>363</v>
      </c>
      <c r="C64" s="10" t="s">
        <v>362</v>
      </c>
      <c r="D64" s="9" t="s">
        <v>62</v>
      </c>
      <c r="E64" s="9" t="s">
        <v>87</v>
      </c>
      <c r="F64" s="9" t="s">
        <v>88</v>
      </c>
      <c r="G64" s="9" t="s">
        <v>296</v>
      </c>
      <c r="H64" s="9" t="s">
        <v>297</v>
      </c>
      <c r="I64" s="11">
        <v>150454</v>
      </c>
      <c r="J64" s="11">
        <v>150454</v>
      </c>
      <c r="K64" s="11">
        <v>150454</v>
      </c>
      <c r="L64" s="11"/>
      <c r="M64" s="11"/>
      <c r="N64" s="11"/>
      <c r="O64" s="11"/>
      <c r="P64" s="21"/>
      <c r="Q64" s="11"/>
      <c r="R64" s="11"/>
      <c r="S64" s="11"/>
      <c r="T64" s="11"/>
      <c r="U64" s="11"/>
      <c r="V64" s="11"/>
      <c r="W64" s="11"/>
    </row>
    <row r="65" s="1" customFormat="1" ht="18.75" customHeight="1" spans="1:23">
      <c r="A65" s="9" t="s">
        <v>349</v>
      </c>
      <c r="B65" s="9" t="s">
        <v>363</v>
      </c>
      <c r="C65" s="10" t="s">
        <v>362</v>
      </c>
      <c r="D65" s="9" t="s">
        <v>62</v>
      </c>
      <c r="E65" s="9" t="s">
        <v>87</v>
      </c>
      <c r="F65" s="9" t="s">
        <v>88</v>
      </c>
      <c r="G65" s="9" t="s">
        <v>298</v>
      </c>
      <c r="H65" s="9" t="s">
        <v>299</v>
      </c>
      <c r="I65" s="11">
        <v>45000</v>
      </c>
      <c r="J65" s="11">
        <v>45000</v>
      </c>
      <c r="K65" s="11">
        <v>45000</v>
      </c>
      <c r="L65" s="11"/>
      <c r="M65" s="11"/>
      <c r="N65" s="11"/>
      <c r="O65" s="11"/>
      <c r="P65" s="21"/>
      <c r="Q65" s="11"/>
      <c r="R65" s="11"/>
      <c r="S65" s="11"/>
      <c r="T65" s="11"/>
      <c r="U65" s="11"/>
      <c r="V65" s="11"/>
      <c r="W65" s="11"/>
    </row>
    <row r="66" s="1" customFormat="1" ht="18.75" customHeight="1" spans="1:23">
      <c r="A66" s="9" t="s">
        <v>349</v>
      </c>
      <c r="B66" s="9" t="s">
        <v>363</v>
      </c>
      <c r="C66" s="10" t="s">
        <v>362</v>
      </c>
      <c r="D66" s="9" t="s">
        <v>62</v>
      </c>
      <c r="E66" s="9" t="s">
        <v>87</v>
      </c>
      <c r="F66" s="9" t="s">
        <v>88</v>
      </c>
      <c r="G66" s="9" t="s">
        <v>275</v>
      </c>
      <c r="H66" s="9" t="s">
        <v>276</v>
      </c>
      <c r="I66" s="11">
        <v>30000</v>
      </c>
      <c r="J66" s="11">
        <v>30000</v>
      </c>
      <c r="K66" s="11">
        <v>30000</v>
      </c>
      <c r="L66" s="11"/>
      <c r="M66" s="11"/>
      <c r="N66" s="11"/>
      <c r="O66" s="11"/>
      <c r="P66" s="21"/>
      <c r="Q66" s="11"/>
      <c r="R66" s="11"/>
      <c r="S66" s="11"/>
      <c r="T66" s="11"/>
      <c r="U66" s="11"/>
      <c r="V66" s="11"/>
      <c r="W66" s="11"/>
    </row>
    <row r="67" s="1" customFormat="1" ht="18.75" customHeight="1" spans="1:23">
      <c r="A67" s="21"/>
      <c r="B67" s="21"/>
      <c r="C67" s="10" t="s">
        <v>366</v>
      </c>
      <c r="D67" s="21"/>
      <c r="E67" s="21"/>
      <c r="F67" s="21"/>
      <c r="G67" s="21"/>
      <c r="H67" s="21"/>
      <c r="I67" s="11">
        <v>502196.34</v>
      </c>
      <c r="J67" s="11">
        <v>502196.34</v>
      </c>
      <c r="K67" s="11">
        <v>502196.34</v>
      </c>
      <c r="L67" s="11"/>
      <c r="M67" s="11"/>
      <c r="N67" s="11"/>
      <c r="O67" s="11"/>
      <c r="P67" s="21"/>
      <c r="Q67" s="11"/>
      <c r="R67" s="11"/>
      <c r="S67" s="11"/>
      <c r="T67" s="11"/>
      <c r="U67" s="11"/>
      <c r="V67" s="11"/>
      <c r="W67" s="11"/>
    </row>
    <row r="68" s="1" customFormat="1" ht="18.75" customHeight="1" spans="1:23">
      <c r="A68" s="9" t="s">
        <v>349</v>
      </c>
      <c r="B68" s="9" t="s">
        <v>367</v>
      </c>
      <c r="C68" s="10" t="s">
        <v>366</v>
      </c>
      <c r="D68" s="9" t="s">
        <v>62</v>
      </c>
      <c r="E68" s="9" t="s">
        <v>220</v>
      </c>
      <c r="F68" s="9" t="s">
        <v>164</v>
      </c>
      <c r="G68" s="9" t="s">
        <v>336</v>
      </c>
      <c r="H68" s="9" t="s">
        <v>337</v>
      </c>
      <c r="I68" s="11">
        <v>502196.34</v>
      </c>
      <c r="J68" s="11">
        <v>502196.34</v>
      </c>
      <c r="K68" s="11">
        <v>502196.34</v>
      </c>
      <c r="L68" s="11"/>
      <c r="M68" s="11"/>
      <c r="N68" s="11"/>
      <c r="O68" s="11"/>
      <c r="P68" s="21"/>
      <c r="Q68" s="11"/>
      <c r="R68" s="11"/>
      <c r="S68" s="11"/>
      <c r="T68" s="11"/>
      <c r="U68" s="11"/>
      <c r="V68" s="11"/>
      <c r="W68" s="11"/>
    </row>
    <row r="69" s="1" customFormat="1" ht="18.75" customHeight="1" spans="1:23">
      <c r="A69" s="21"/>
      <c r="B69" s="21"/>
      <c r="C69" s="10" t="s">
        <v>368</v>
      </c>
      <c r="D69" s="21"/>
      <c r="E69" s="21"/>
      <c r="F69" s="21"/>
      <c r="G69" s="21"/>
      <c r="H69" s="21"/>
      <c r="I69" s="11">
        <v>9000</v>
      </c>
      <c r="J69" s="11">
        <v>9000</v>
      </c>
      <c r="K69" s="11">
        <v>9000</v>
      </c>
      <c r="L69" s="11"/>
      <c r="M69" s="11"/>
      <c r="N69" s="11"/>
      <c r="O69" s="11"/>
      <c r="P69" s="21"/>
      <c r="Q69" s="11"/>
      <c r="R69" s="11"/>
      <c r="S69" s="11"/>
      <c r="T69" s="11"/>
      <c r="U69" s="11"/>
      <c r="V69" s="11"/>
      <c r="W69" s="11"/>
    </row>
    <row r="70" s="1" customFormat="1" ht="18.75" customHeight="1" spans="1:23">
      <c r="A70" s="9" t="s">
        <v>349</v>
      </c>
      <c r="B70" s="9" t="s">
        <v>369</v>
      </c>
      <c r="C70" s="10" t="s">
        <v>368</v>
      </c>
      <c r="D70" s="9" t="s">
        <v>62</v>
      </c>
      <c r="E70" s="9" t="s">
        <v>219</v>
      </c>
      <c r="F70" s="9" t="s">
        <v>140</v>
      </c>
      <c r="G70" s="9" t="s">
        <v>351</v>
      </c>
      <c r="H70" s="9" t="s">
        <v>352</v>
      </c>
      <c r="I70" s="11">
        <v>7000</v>
      </c>
      <c r="J70" s="11">
        <v>7000</v>
      </c>
      <c r="K70" s="11">
        <v>7000</v>
      </c>
      <c r="L70" s="11"/>
      <c r="M70" s="11"/>
      <c r="N70" s="11"/>
      <c r="O70" s="11"/>
      <c r="P70" s="21"/>
      <c r="Q70" s="11"/>
      <c r="R70" s="11"/>
      <c r="S70" s="11"/>
      <c r="T70" s="11"/>
      <c r="U70" s="11"/>
      <c r="V70" s="11"/>
      <c r="W70" s="11"/>
    </row>
    <row r="71" s="1" customFormat="1" ht="18.75" customHeight="1" spans="1:23">
      <c r="A71" s="9" t="s">
        <v>349</v>
      </c>
      <c r="B71" s="9" t="s">
        <v>369</v>
      </c>
      <c r="C71" s="10" t="s">
        <v>368</v>
      </c>
      <c r="D71" s="9" t="s">
        <v>62</v>
      </c>
      <c r="E71" s="9" t="s">
        <v>219</v>
      </c>
      <c r="F71" s="9" t="s">
        <v>140</v>
      </c>
      <c r="G71" s="9" t="s">
        <v>351</v>
      </c>
      <c r="H71" s="9" t="s">
        <v>352</v>
      </c>
      <c r="I71" s="11">
        <v>2000</v>
      </c>
      <c r="J71" s="11">
        <v>2000</v>
      </c>
      <c r="K71" s="11">
        <v>2000</v>
      </c>
      <c r="L71" s="11"/>
      <c r="M71" s="11"/>
      <c r="N71" s="11"/>
      <c r="O71" s="11"/>
      <c r="P71" s="21"/>
      <c r="Q71" s="11"/>
      <c r="R71" s="11"/>
      <c r="S71" s="11"/>
      <c r="T71" s="11"/>
      <c r="U71" s="11"/>
      <c r="V71" s="11"/>
      <c r="W71" s="11"/>
    </row>
    <row r="72" s="1" customFormat="1" ht="18.75" customHeight="1" spans="1:23">
      <c r="A72" s="21"/>
      <c r="B72" s="21"/>
      <c r="C72" s="10" t="s">
        <v>370</v>
      </c>
      <c r="D72" s="21"/>
      <c r="E72" s="21"/>
      <c r="F72" s="21"/>
      <c r="G72" s="21"/>
      <c r="H72" s="21"/>
      <c r="I72" s="11">
        <v>25000</v>
      </c>
      <c r="J72" s="11">
        <v>25000</v>
      </c>
      <c r="K72" s="11">
        <v>25000</v>
      </c>
      <c r="L72" s="11"/>
      <c r="M72" s="11"/>
      <c r="N72" s="11"/>
      <c r="O72" s="11"/>
      <c r="P72" s="21"/>
      <c r="Q72" s="11"/>
      <c r="R72" s="11"/>
      <c r="S72" s="11"/>
      <c r="T72" s="11"/>
      <c r="U72" s="11"/>
      <c r="V72" s="11"/>
      <c r="W72" s="11"/>
    </row>
    <row r="73" s="1" customFormat="1" ht="18.75" customHeight="1" spans="1:23">
      <c r="A73" s="9" t="s">
        <v>322</v>
      </c>
      <c r="B73" s="9" t="s">
        <v>371</v>
      </c>
      <c r="C73" s="10" t="s">
        <v>370</v>
      </c>
      <c r="D73" s="9" t="s">
        <v>62</v>
      </c>
      <c r="E73" s="9" t="s">
        <v>130</v>
      </c>
      <c r="F73" s="9" t="s">
        <v>131</v>
      </c>
      <c r="G73" s="9" t="s">
        <v>300</v>
      </c>
      <c r="H73" s="9" t="s">
        <v>301</v>
      </c>
      <c r="I73" s="11">
        <v>5000</v>
      </c>
      <c r="J73" s="11">
        <v>5000</v>
      </c>
      <c r="K73" s="11">
        <v>5000</v>
      </c>
      <c r="L73" s="11"/>
      <c r="M73" s="11"/>
      <c r="N73" s="11"/>
      <c r="O73" s="11"/>
      <c r="P73" s="21"/>
      <c r="Q73" s="11"/>
      <c r="R73" s="11"/>
      <c r="S73" s="11"/>
      <c r="T73" s="11"/>
      <c r="U73" s="11"/>
      <c r="V73" s="11"/>
      <c r="W73" s="11"/>
    </row>
    <row r="74" s="1" customFormat="1" ht="18.75" customHeight="1" spans="1:23">
      <c r="A74" s="9" t="s">
        <v>322</v>
      </c>
      <c r="B74" s="9" t="s">
        <v>371</v>
      </c>
      <c r="C74" s="10" t="s">
        <v>370</v>
      </c>
      <c r="D74" s="9" t="s">
        <v>62</v>
      </c>
      <c r="E74" s="9" t="s">
        <v>132</v>
      </c>
      <c r="F74" s="9" t="s">
        <v>133</v>
      </c>
      <c r="G74" s="9" t="s">
        <v>296</v>
      </c>
      <c r="H74" s="9" t="s">
        <v>297</v>
      </c>
      <c r="I74" s="11">
        <v>20000</v>
      </c>
      <c r="J74" s="11">
        <v>20000</v>
      </c>
      <c r="K74" s="11">
        <v>20000</v>
      </c>
      <c r="L74" s="11"/>
      <c r="M74" s="11"/>
      <c r="N74" s="11"/>
      <c r="O74" s="11"/>
      <c r="P74" s="21"/>
      <c r="Q74" s="11"/>
      <c r="R74" s="11"/>
      <c r="S74" s="11"/>
      <c r="T74" s="11"/>
      <c r="U74" s="11"/>
      <c r="V74" s="11"/>
      <c r="W74" s="11"/>
    </row>
    <row r="75" s="1" customFormat="1" ht="18.75" customHeight="1" spans="1:23">
      <c r="A75" s="21"/>
      <c r="B75" s="21"/>
      <c r="C75" s="10" t="s">
        <v>372</v>
      </c>
      <c r="D75" s="21"/>
      <c r="E75" s="21"/>
      <c r="F75" s="21"/>
      <c r="G75" s="21"/>
      <c r="H75" s="21"/>
      <c r="I75" s="11">
        <v>6500</v>
      </c>
      <c r="J75" s="11">
        <v>6500</v>
      </c>
      <c r="K75" s="11">
        <v>6500</v>
      </c>
      <c r="L75" s="11"/>
      <c r="M75" s="11"/>
      <c r="N75" s="11"/>
      <c r="O75" s="11"/>
      <c r="P75" s="21"/>
      <c r="Q75" s="11"/>
      <c r="R75" s="11"/>
      <c r="S75" s="11"/>
      <c r="T75" s="11"/>
      <c r="U75" s="11"/>
      <c r="V75" s="11"/>
      <c r="W75" s="11"/>
    </row>
    <row r="76" s="1" customFormat="1" ht="18.75" customHeight="1" spans="1:23">
      <c r="A76" s="9" t="s">
        <v>316</v>
      </c>
      <c r="B76" s="9" t="s">
        <v>373</v>
      </c>
      <c r="C76" s="10" t="s">
        <v>372</v>
      </c>
      <c r="D76" s="9" t="s">
        <v>62</v>
      </c>
      <c r="E76" s="9" t="s">
        <v>173</v>
      </c>
      <c r="F76" s="9" t="s">
        <v>174</v>
      </c>
      <c r="G76" s="9" t="s">
        <v>294</v>
      </c>
      <c r="H76" s="9" t="s">
        <v>295</v>
      </c>
      <c r="I76" s="11">
        <v>1120</v>
      </c>
      <c r="J76" s="11">
        <v>1120</v>
      </c>
      <c r="K76" s="11">
        <v>1120</v>
      </c>
      <c r="L76" s="11"/>
      <c r="M76" s="11"/>
      <c r="N76" s="11"/>
      <c r="O76" s="11"/>
      <c r="P76" s="21"/>
      <c r="Q76" s="11"/>
      <c r="R76" s="11"/>
      <c r="S76" s="11"/>
      <c r="T76" s="11"/>
      <c r="U76" s="11"/>
      <c r="V76" s="11"/>
      <c r="W76" s="11"/>
    </row>
    <row r="77" s="1" customFormat="1" ht="18.75" customHeight="1" spans="1:23">
      <c r="A77" s="9" t="s">
        <v>316</v>
      </c>
      <c r="B77" s="9" t="s">
        <v>373</v>
      </c>
      <c r="C77" s="10" t="s">
        <v>372</v>
      </c>
      <c r="D77" s="9" t="s">
        <v>62</v>
      </c>
      <c r="E77" s="9" t="s">
        <v>173</v>
      </c>
      <c r="F77" s="9" t="s">
        <v>174</v>
      </c>
      <c r="G77" s="9" t="s">
        <v>353</v>
      </c>
      <c r="H77" s="9" t="s">
        <v>354</v>
      </c>
      <c r="I77" s="11">
        <v>2880</v>
      </c>
      <c r="J77" s="11">
        <v>2880</v>
      </c>
      <c r="K77" s="11">
        <v>2880</v>
      </c>
      <c r="L77" s="11"/>
      <c r="M77" s="11"/>
      <c r="N77" s="11"/>
      <c r="O77" s="11"/>
      <c r="P77" s="21"/>
      <c r="Q77" s="11"/>
      <c r="R77" s="11"/>
      <c r="S77" s="11"/>
      <c r="T77" s="11"/>
      <c r="U77" s="11"/>
      <c r="V77" s="11"/>
      <c r="W77" s="11"/>
    </row>
    <row r="78" s="1" customFormat="1" ht="18.75" customHeight="1" spans="1:23">
      <c r="A78" s="9" t="s">
        <v>316</v>
      </c>
      <c r="B78" s="9" t="s">
        <v>373</v>
      </c>
      <c r="C78" s="10" t="s">
        <v>372</v>
      </c>
      <c r="D78" s="9" t="s">
        <v>62</v>
      </c>
      <c r="E78" s="9" t="s">
        <v>173</v>
      </c>
      <c r="F78" s="9" t="s">
        <v>174</v>
      </c>
      <c r="G78" s="9" t="s">
        <v>340</v>
      </c>
      <c r="H78" s="9" t="s">
        <v>341</v>
      </c>
      <c r="I78" s="11">
        <v>2500</v>
      </c>
      <c r="J78" s="11">
        <v>2500</v>
      </c>
      <c r="K78" s="11">
        <v>2500</v>
      </c>
      <c r="L78" s="11"/>
      <c r="M78" s="11"/>
      <c r="N78" s="11"/>
      <c r="O78" s="11"/>
      <c r="P78" s="21"/>
      <c r="Q78" s="11"/>
      <c r="R78" s="11"/>
      <c r="S78" s="11"/>
      <c r="T78" s="11"/>
      <c r="U78" s="11"/>
      <c r="V78" s="11"/>
      <c r="W78" s="11"/>
    </row>
    <row r="79" s="1" customFormat="1" ht="18.75" customHeight="1" spans="1:23">
      <c r="A79" s="21"/>
      <c r="B79" s="21"/>
      <c r="C79" s="10" t="s">
        <v>374</v>
      </c>
      <c r="D79" s="21"/>
      <c r="E79" s="21"/>
      <c r="F79" s="21"/>
      <c r="G79" s="21"/>
      <c r="H79" s="21"/>
      <c r="I79" s="11">
        <v>11002</v>
      </c>
      <c r="J79" s="11">
        <v>11002</v>
      </c>
      <c r="K79" s="11">
        <v>11002</v>
      </c>
      <c r="L79" s="11"/>
      <c r="M79" s="11"/>
      <c r="N79" s="11"/>
      <c r="O79" s="11"/>
      <c r="P79" s="21"/>
      <c r="Q79" s="11"/>
      <c r="R79" s="11"/>
      <c r="S79" s="11"/>
      <c r="T79" s="11"/>
      <c r="U79" s="11"/>
      <c r="V79" s="11"/>
      <c r="W79" s="11"/>
    </row>
    <row r="80" s="1" customFormat="1" ht="18.75" customHeight="1" spans="1:23">
      <c r="A80" s="9" t="s">
        <v>316</v>
      </c>
      <c r="B80" s="9" t="s">
        <v>375</v>
      </c>
      <c r="C80" s="10" t="s">
        <v>374</v>
      </c>
      <c r="D80" s="9" t="s">
        <v>62</v>
      </c>
      <c r="E80" s="9" t="s">
        <v>99</v>
      </c>
      <c r="F80" s="9" t="s">
        <v>98</v>
      </c>
      <c r="G80" s="9" t="s">
        <v>356</v>
      </c>
      <c r="H80" s="9" t="s">
        <v>357</v>
      </c>
      <c r="I80" s="11">
        <v>11002</v>
      </c>
      <c r="J80" s="11">
        <v>11002</v>
      </c>
      <c r="K80" s="11">
        <v>11002</v>
      </c>
      <c r="L80" s="11"/>
      <c r="M80" s="11"/>
      <c r="N80" s="11"/>
      <c r="O80" s="11"/>
      <c r="P80" s="21"/>
      <c r="Q80" s="11"/>
      <c r="R80" s="11"/>
      <c r="S80" s="11"/>
      <c r="T80" s="11"/>
      <c r="U80" s="11"/>
      <c r="V80" s="11"/>
      <c r="W80" s="11"/>
    </row>
    <row r="81" s="1" customFormat="1" ht="18.75" customHeight="1" spans="1:23">
      <c r="A81" s="21"/>
      <c r="B81" s="21"/>
      <c r="C81" s="10" t="s">
        <v>376</v>
      </c>
      <c r="D81" s="21"/>
      <c r="E81" s="21"/>
      <c r="F81" s="21"/>
      <c r="G81" s="21"/>
      <c r="H81" s="21"/>
      <c r="I81" s="11">
        <v>22400</v>
      </c>
      <c r="J81" s="11">
        <v>22400</v>
      </c>
      <c r="K81" s="11">
        <v>22400</v>
      </c>
      <c r="L81" s="11"/>
      <c r="M81" s="11"/>
      <c r="N81" s="11"/>
      <c r="O81" s="11"/>
      <c r="P81" s="21"/>
      <c r="Q81" s="11"/>
      <c r="R81" s="11"/>
      <c r="S81" s="11"/>
      <c r="T81" s="11"/>
      <c r="U81" s="11"/>
      <c r="V81" s="11"/>
      <c r="W81" s="11"/>
    </row>
    <row r="82" s="1" customFormat="1" ht="18.75" customHeight="1" spans="1:23">
      <c r="A82" s="9" t="s">
        <v>322</v>
      </c>
      <c r="B82" s="9" t="s">
        <v>377</v>
      </c>
      <c r="C82" s="10" t="s">
        <v>376</v>
      </c>
      <c r="D82" s="9" t="s">
        <v>62</v>
      </c>
      <c r="E82" s="9" t="s">
        <v>95</v>
      </c>
      <c r="F82" s="9" t="s">
        <v>96</v>
      </c>
      <c r="G82" s="9" t="s">
        <v>330</v>
      </c>
      <c r="H82" s="9" t="s">
        <v>331</v>
      </c>
      <c r="I82" s="11">
        <v>10000</v>
      </c>
      <c r="J82" s="11">
        <v>10000</v>
      </c>
      <c r="K82" s="11">
        <v>10000</v>
      </c>
      <c r="L82" s="11"/>
      <c r="M82" s="11"/>
      <c r="N82" s="11"/>
      <c r="O82" s="11"/>
      <c r="P82" s="21"/>
      <c r="Q82" s="11"/>
      <c r="R82" s="11"/>
      <c r="S82" s="11"/>
      <c r="T82" s="11"/>
      <c r="U82" s="11"/>
      <c r="V82" s="11"/>
      <c r="W82" s="11"/>
    </row>
    <row r="83" s="1" customFormat="1" ht="18.75" customHeight="1" spans="1:23">
      <c r="A83" s="9" t="s">
        <v>322</v>
      </c>
      <c r="B83" s="9" t="s">
        <v>377</v>
      </c>
      <c r="C83" s="10" t="s">
        <v>376</v>
      </c>
      <c r="D83" s="9" t="s">
        <v>62</v>
      </c>
      <c r="E83" s="9" t="s">
        <v>95</v>
      </c>
      <c r="F83" s="9" t="s">
        <v>96</v>
      </c>
      <c r="G83" s="9" t="s">
        <v>330</v>
      </c>
      <c r="H83" s="9" t="s">
        <v>331</v>
      </c>
      <c r="I83" s="11">
        <v>12400</v>
      </c>
      <c r="J83" s="11">
        <v>12400</v>
      </c>
      <c r="K83" s="11">
        <v>12400</v>
      </c>
      <c r="L83" s="11"/>
      <c r="M83" s="11"/>
      <c r="N83" s="11"/>
      <c r="O83" s="11"/>
      <c r="P83" s="21"/>
      <c r="Q83" s="11"/>
      <c r="R83" s="11"/>
      <c r="S83" s="11"/>
      <c r="T83" s="11"/>
      <c r="U83" s="11"/>
      <c r="V83" s="11"/>
      <c r="W83" s="11"/>
    </row>
    <row r="84" s="1" customFormat="1" ht="18.75" customHeight="1" spans="1:23">
      <c r="A84" s="21"/>
      <c r="B84" s="21"/>
      <c r="C84" s="10" t="s">
        <v>378</v>
      </c>
      <c r="D84" s="21"/>
      <c r="E84" s="21"/>
      <c r="F84" s="21"/>
      <c r="G84" s="21"/>
      <c r="H84" s="21"/>
      <c r="I84" s="11">
        <v>14985405.06</v>
      </c>
      <c r="J84" s="11"/>
      <c r="K84" s="11"/>
      <c r="L84" s="11">
        <v>14985405.06</v>
      </c>
      <c r="M84" s="11"/>
      <c r="N84" s="11"/>
      <c r="O84" s="11"/>
      <c r="P84" s="21"/>
      <c r="Q84" s="11"/>
      <c r="R84" s="11"/>
      <c r="S84" s="11"/>
      <c r="T84" s="11"/>
      <c r="U84" s="11"/>
      <c r="V84" s="11"/>
      <c r="W84" s="11"/>
    </row>
    <row r="85" s="1" customFormat="1" ht="18.75" customHeight="1" spans="1:23">
      <c r="A85" s="9" t="s">
        <v>316</v>
      </c>
      <c r="B85" s="9" t="s">
        <v>379</v>
      </c>
      <c r="C85" s="10" t="s">
        <v>378</v>
      </c>
      <c r="D85" s="9" t="s">
        <v>62</v>
      </c>
      <c r="E85" s="9" t="s">
        <v>161</v>
      </c>
      <c r="F85" s="9" t="s">
        <v>162</v>
      </c>
      <c r="G85" s="9" t="s">
        <v>336</v>
      </c>
      <c r="H85" s="9" t="s">
        <v>337</v>
      </c>
      <c r="I85" s="11">
        <v>14985405.06</v>
      </c>
      <c r="J85" s="11"/>
      <c r="K85" s="11"/>
      <c r="L85" s="11">
        <v>14985405.06</v>
      </c>
      <c r="M85" s="11"/>
      <c r="N85" s="11"/>
      <c r="O85" s="11"/>
      <c r="P85" s="21"/>
      <c r="Q85" s="11"/>
      <c r="R85" s="11"/>
      <c r="S85" s="11"/>
      <c r="T85" s="11"/>
      <c r="U85" s="11"/>
      <c r="V85" s="11"/>
      <c r="W85" s="11"/>
    </row>
    <row r="86" s="1" customFormat="1" ht="18.75" customHeight="1" spans="1:23">
      <c r="A86" s="21"/>
      <c r="B86" s="21"/>
      <c r="C86" s="10" t="s">
        <v>380</v>
      </c>
      <c r="D86" s="21"/>
      <c r="E86" s="21"/>
      <c r="F86" s="21"/>
      <c r="G86" s="21"/>
      <c r="H86" s="21"/>
      <c r="I86" s="11">
        <v>30600</v>
      </c>
      <c r="J86" s="11">
        <v>30600</v>
      </c>
      <c r="K86" s="11">
        <v>30600</v>
      </c>
      <c r="L86" s="11"/>
      <c r="M86" s="11"/>
      <c r="N86" s="11"/>
      <c r="O86" s="11"/>
      <c r="P86" s="21"/>
      <c r="Q86" s="11"/>
      <c r="R86" s="11"/>
      <c r="S86" s="11"/>
      <c r="T86" s="11"/>
      <c r="U86" s="11"/>
      <c r="V86" s="11"/>
      <c r="W86" s="11"/>
    </row>
    <row r="87" s="1" customFormat="1" ht="18.75" customHeight="1" spans="1:23">
      <c r="A87" s="9" t="s">
        <v>316</v>
      </c>
      <c r="B87" s="9" t="s">
        <v>381</v>
      </c>
      <c r="C87" s="10" t="s">
        <v>380</v>
      </c>
      <c r="D87" s="9" t="s">
        <v>62</v>
      </c>
      <c r="E87" s="9" t="s">
        <v>220</v>
      </c>
      <c r="F87" s="9" t="s">
        <v>164</v>
      </c>
      <c r="G87" s="9" t="s">
        <v>382</v>
      </c>
      <c r="H87" s="9" t="s">
        <v>383</v>
      </c>
      <c r="I87" s="11">
        <v>30600</v>
      </c>
      <c r="J87" s="11">
        <v>30600</v>
      </c>
      <c r="K87" s="11">
        <v>30600</v>
      </c>
      <c r="L87" s="11"/>
      <c r="M87" s="11"/>
      <c r="N87" s="11"/>
      <c r="O87" s="11"/>
      <c r="P87" s="21"/>
      <c r="Q87" s="11"/>
      <c r="R87" s="11"/>
      <c r="S87" s="11"/>
      <c r="T87" s="11"/>
      <c r="U87" s="11"/>
      <c r="V87" s="11"/>
      <c r="W87" s="11"/>
    </row>
    <row r="88" s="1" customFormat="1" ht="18.75" customHeight="1" spans="1:23">
      <c r="A88" s="21"/>
      <c r="B88" s="21"/>
      <c r="C88" s="10" t="s">
        <v>384</v>
      </c>
      <c r="D88" s="21"/>
      <c r="E88" s="21"/>
      <c r="F88" s="21"/>
      <c r="G88" s="21"/>
      <c r="H88" s="21"/>
      <c r="I88" s="11">
        <v>73080</v>
      </c>
      <c r="J88" s="11">
        <v>73080</v>
      </c>
      <c r="K88" s="11">
        <v>73080</v>
      </c>
      <c r="L88" s="11"/>
      <c r="M88" s="11"/>
      <c r="N88" s="11"/>
      <c r="O88" s="11"/>
      <c r="P88" s="21"/>
      <c r="Q88" s="11"/>
      <c r="R88" s="11"/>
      <c r="S88" s="11"/>
      <c r="T88" s="11"/>
      <c r="U88" s="11"/>
      <c r="V88" s="11"/>
      <c r="W88" s="11"/>
    </row>
    <row r="89" s="1" customFormat="1" ht="18.75" customHeight="1" spans="1:23">
      <c r="A89" s="9" t="s">
        <v>322</v>
      </c>
      <c r="B89" s="9" t="s">
        <v>385</v>
      </c>
      <c r="C89" s="10" t="s">
        <v>384</v>
      </c>
      <c r="D89" s="9" t="s">
        <v>62</v>
      </c>
      <c r="E89" s="9" t="s">
        <v>93</v>
      </c>
      <c r="F89" s="9" t="s">
        <v>94</v>
      </c>
      <c r="G89" s="9" t="s">
        <v>330</v>
      </c>
      <c r="H89" s="9" t="s">
        <v>331</v>
      </c>
      <c r="I89" s="11">
        <v>73080</v>
      </c>
      <c r="J89" s="11">
        <v>73080</v>
      </c>
      <c r="K89" s="11">
        <v>73080</v>
      </c>
      <c r="L89" s="11"/>
      <c r="M89" s="11"/>
      <c r="N89" s="11"/>
      <c r="O89" s="11"/>
      <c r="P89" s="21"/>
      <c r="Q89" s="11"/>
      <c r="R89" s="11"/>
      <c r="S89" s="11"/>
      <c r="T89" s="11"/>
      <c r="U89" s="11"/>
      <c r="V89" s="11"/>
      <c r="W89" s="11"/>
    </row>
    <row r="90" s="1" customFormat="1" ht="18.75" customHeight="1" spans="1:23">
      <c r="A90" s="21"/>
      <c r="B90" s="21"/>
      <c r="C90" s="10" t="s">
        <v>386</v>
      </c>
      <c r="D90" s="21"/>
      <c r="E90" s="21"/>
      <c r="F90" s="21"/>
      <c r="G90" s="21"/>
      <c r="H90" s="21"/>
      <c r="I90" s="11">
        <v>20800</v>
      </c>
      <c r="J90" s="11">
        <v>20800</v>
      </c>
      <c r="K90" s="11">
        <v>20800</v>
      </c>
      <c r="L90" s="11"/>
      <c r="M90" s="11"/>
      <c r="N90" s="11"/>
      <c r="O90" s="11"/>
      <c r="P90" s="21"/>
      <c r="Q90" s="11"/>
      <c r="R90" s="11"/>
      <c r="S90" s="11"/>
      <c r="T90" s="11"/>
      <c r="U90" s="11"/>
      <c r="V90" s="11"/>
      <c r="W90" s="11"/>
    </row>
    <row r="91" s="1" customFormat="1" ht="18.75" customHeight="1" spans="1:23">
      <c r="A91" s="9" t="s">
        <v>316</v>
      </c>
      <c r="B91" s="9" t="s">
        <v>387</v>
      </c>
      <c r="C91" s="10" t="s">
        <v>386</v>
      </c>
      <c r="D91" s="9" t="s">
        <v>62</v>
      </c>
      <c r="E91" s="9" t="s">
        <v>83</v>
      </c>
      <c r="F91" s="9" t="s">
        <v>84</v>
      </c>
      <c r="G91" s="9" t="s">
        <v>300</v>
      </c>
      <c r="H91" s="9" t="s">
        <v>301</v>
      </c>
      <c r="I91" s="11">
        <v>13800</v>
      </c>
      <c r="J91" s="11">
        <v>13800</v>
      </c>
      <c r="K91" s="11">
        <v>13800</v>
      </c>
      <c r="L91" s="11"/>
      <c r="M91" s="11"/>
      <c r="N91" s="11"/>
      <c r="O91" s="11"/>
      <c r="P91" s="21"/>
      <c r="Q91" s="11"/>
      <c r="R91" s="11"/>
      <c r="S91" s="11"/>
      <c r="T91" s="11"/>
      <c r="U91" s="11"/>
      <c r="V91" s="11"/>
      <c r="W91" s="11"/>
    </row>
    <row r="92" s="1" customFormat="1" ht="18.75" customHeight="1" spans="1:23">
      <c r="A92" s="9" t="s">
        <v>316</v>
      </c>
      <c r="B92" s="9" t="s">
        <v>387</v>
      </c>
      <c r="C92" s="10" t="s">
        <v>386</v>
      </c>
      <c r="D92" s="9" t="s">
        <v>62</v>
      </c>
      <c r="E92" s="9" t="s">
        <v>83</v>
      </c>
      <c r="F92" s="9" t="s">
        <v>84</v>
      </c>
      <c r="G92" s="9" t="s">
        <v>353</v>
      </c>
      <c r="H92" s="9" t="s">
        <v>354</v>
      </c>
      <c r="I92" s="11">
        <v>7000</v>
      </c>
      <c r="J92" s="11">
        <v>7000</v>
      </c>
      <c r="K92" s="11">
        <v>7000</v>
      </c>
      <c r="L92" s="11"/>
      <c r="M92" s="11"/>
      <c r="N92" s="11"/>
      <c r="O92" s="11"/>
      <c r="P92" s="21"/>
      <c r="Q92" s="11"/>
      <c r="R92" s="11"/>
      <c r="S92" s="11"/>
      <c r="T92" s="11"/>
      <c r="U92" s="11"/>
      <c r="V92" s="11"/>
      <c r="W92" s="11"/>
    </row>
    <row r="93" s="1" customFormat="1" ht="18.75" customHeight="1" spans="1:23">
      <c r="A93" s="21"/>
      <c r="B93" s="21"/>
      <c r="C93" s="10" t="s">
        <v>388</v>
      </c>
      <c r="D93" s="21"/>
      <c r="E93" s="21"/>
      <c r="F93" s="21"/>
      <c r="G93" s="21"/>
      <c r="H93" s="21"/>
      <c r="I93" s="11">
        <v>492195.9</v>
      </c>
      <c r="J93" s="11">
        <v>492195.9</v>
      </c>
      <c r="K93" s="11">
        <v>492195.9</v>
      </c>
      <c r="L93" s="11"/>
      <c r="M93" s="11"/>
      <c r="N93" s="11"/>
      <c r="O93" s="11"/>
      <c r="P93" s="21"/>
      <c r="Q93" s="11"/>
      <c r="R93" s="11"/>
      <c r="S93" s="11"/>
      <c r="T93" s="11"/>
      <c r="U93" s="11"/>
      <c r="V93" s="11"/>
      <c r="W93" s="11"/>
    </row>
    <row r="94" s="1" customFormat="1" ht="18.75" customHeight="1" spans="1:23">
      <c r="A94" s="9" t="s">
        <v>316</v>
      </c>
      <c r="B94" s="9" t="s">
        <v>389</v>
      </c>
      <c r="C94" s="10" t="s">
        <v>388</v>
      </c>
      <c r="D94" s="9" t="s">
        <v>62</v>
      </c>
      <c r="E94" s="9" t="s">
        <v>99</v>
      </c>
      <c r="F94" s="9" t="s">
        <v>98</v>
      </c>
      <c r="G94" s="9" t="s">
        <v>390</v>
      </c>
      <c r="H94" s="9" t="s">
        <v>391</v>
      </c>
      <c r="I94" s="11">
        <v>492195.9</v>
      </c>
      <c r="J94" s="11">
        <v>492195.9</v>
      </c>
      <c r="K94" s="11">
        <v>492195.9</v>
      </c>
      <c r="L94" s="11"/>
      <c r="M94" s="11"/>
      <c r="N94" s="11"/>
      <c r="O94" s="11"/>
      <c r="P94" s="21"/>
      <c r="Q94" s="11"/>
      <c r="R94" s="11"/>
      <c r="S94" s="11"/>
      <c r="T94" s="11"/>
      <c r="U94" s="11"/>
      <c r="V94" s="11"/>
      <c r="W94" s="11"/>
    </row>
    <row r="95" s="1" customFormat="1" ht="18.75" customHeight="1" spans="1:23">
      <c r="A95" s="21"/>
      <c r="B95" s="21"/>
      <c r="C95" s="10" t="s">
        <v>392</v>
      </c>
      <c r="D95" s="21"/>
      <c r="E95" s="21"/>
      <c r="F95" s="21"/>
      <c r="G95" s="21"/>
      <c r="H95" s="21"/>
      <c r="I95" s="11">
        <v>40000</v>
      </c>
      <c r="J95" s="11">
        <v>40000</v>
      </c>
      <c r="K95" s="11">
        <v>40000</v>
      </c>
      <c r="L95" s="11"/>
      <c r="M95" s="11"/>
      <c r="N95" s="11"/>
      <c r="O95" s="11"/>
      <c r="P95" s="21"/>
      <c r="Q95" s="11"/>
      <c r="R95" s="11"/>
      <c r="S95" s="11"/>
      <c r="T95" s="11"/>
      <c r="U95" s="11"/>
      <c r="V95" s="11"/>
      <c r="W95" s="11"/>
    </row>
    <row r="96" s="1" customFormat="1" ht="18.75" customHeight="1" spans="1:23">
      <c r="A96" s="9" t="s">
        <v>316</v>
      </c>
      <c r="B96" s="9" t="s">
        <v>393</v>
      </c>
      <c r="C96" s="10" t="s">
        <v>392</v>
      </c>
      <c r="D96" s="9" t="s">
        <v>62</v>
      </c>
      <c r="E96" s="9" t="s">
        <v>126</v>
      </c>
      <c r="F96" s="9" t="s">
        <v>127</v>
      </c>
      <c r="G96" s="9" t="s">
        <v>324</v>
      </c>
      <c r="H96" s="9" t="s">
        <v>325</v>
      </c>
      <c r="I96" s="11">
        <v>1000</v>
      </c>
      <c r="J96" s="11">
        <v>1000</v>
      </c>
      <c r="K96" s="11">
        <v>1000</v>
      </c>
      <c r="L96" s="11"/>
      <c r="M96" s="11"/>
      <c r="N96" s="11"/>
      <c r="O96" s="11"/>
      <c r="P96" s="21"/>
      <c r="Q96" s="11"/>
      <c r="R96" s="11"/>
      <c r="S96" s="11"/>
      <c r="T96" s="11"/>
      <c r="U96" s="11"/>
      <c r="V96" s="11"/>
      <c r="W96" s="11"/>
    </row>
    <row r="97" s="1" customFormat="1" ht="18.75" customHeight="1" spans="1:23">
      <c r="A97" s="9" t="s">
        <v>316</v>
      </c>
      <c r="B97" s="9" t="s">
        <v>393</v>
      </c>
      <c r="C97" s="10" t="s">
        <v>392</v>
      </c>
      <c r="D97" s="9" t="s">
        <v>62</v>
      </c>
      <c r="E97" s="9" t="s">
        <v>126</v>
      </c>
      <c r="F97" s="9" t="s">
        <v>127</v>
      </c>
      <c r="G97" s="9" t="s">
        <v>324</v>
      </c>
      <c r="H97" s="9" t="s">
        <v>325</v>
      </c>
      <c r="I97" s="11">
        <v>2000</v>
      </c>
      <c r="J97" s="11">
        <v>2000</v>
      </c>
      <c r="K97" s="11">
        <v>2000</v>
      </c>
      <c r="L97" s="11"/>
      <c r="M97" s="11"/>
      <c r="N97" s="11"/>
      <c r="O97" s="11"/>
      <c r="P97" s="21"/>
      <c r="Q97" s="11"/>
      <c r="R97" s="11"/>
      <c r="S97" s="11"/>
      <c r="T97" s="11"/>
      <c r="U97" s="11"/>
      <c r="V97" s="11"/>
      <c r="W97" s="11"/>
    </row>
    <row r="98" s="1" customFormat="1" ht="18.75" customHeight="1" spans="1:23">
      <c r="A98" s="9" t="s">
        <v>316</v>
      </c>
      <c r="B98" s="9" t="s">
        <v>393</v>
      </c>
      <c r="C98" s="10" t="s">
        <v>392</v>
      </c>
      <c r="D98" s="9" t="s">
        <v>62</v>
      </c>
      <c r="E98" s="9" t="s">
        <v>126</v>
      </c>
      <c r="F98" s="9" t="s">
        <v>127</v>
      </c>
      <c r="G98" s="9" t="s">
        <v>326</v>
      </c>
      <c r="H98" s="9" t="s">
        <v>327</v>
      </c>
      <c r="I98" s="11">
        <v>7480</v>
      </c>
      <c r="J98" s="11">
        <v>7480</v>
      </c>
      <c r="K98" s="11">
        <v>7480</v>
      </c>
      <c r="L98" s="11"/>
      <c r="M98" s="11"/>
      <c r="N98" s="11"/>
      <c r="O98" s="11"/>
      <c r="P98" s="21"/>
      <c r="Q98" s="11"/>
      <c r="R98" s="11"/>
      <c r="S98" s="11"/>
      <c r="T98" s="11"/>
      <c r="U98" s="11"/>
      <c r="V98" s="11"/>
      <c r="W98" s="11"/>
    </row>
    <row r="99" s="1" customFormat="1" ht="18.75" customHeight="1" spans="1:23">
      <c r="A99" s="9" t="s">
        <v>316</v>
      </c>
      <c r="B99" s="9" t="s">
        <v>393</v>
      </c>
      <c r="C99" s="10" t="s">
        <v>392</v>
      </c>
      <c r="D99" s="9" t="s">
        <v>62</v>
      </c>
      <c r="E99" s="9" t="s">
        <v>126</v>
      </c>
      <c r="F99" s="9" t="s">
        <v>127</v>
      </c>
      <c r="G99" s="9" t="s">
        <v>326</v>
      </c>
      <c r="H99" s="9" t="s">
        <v>327</v>
      </c>
      <c r="I99" s="11">
        <v>4400</v>
      </c>
      <c r="J99" s="11">
        <v>4400</v>
      </c>
      <c r="K99" s="11">
        <v>4400</v>
      </c>
      <c r="L99" s="11"/>
      <c r="M99" s="11"/>
      <c r="N99" s="11"/>
      <c r="O99" s="11"/>
      <c r="P99" s="21"/>
      <c r="Q99" s="11"/>
      <c r="R99" s="11"/>
      <c r="S99" s="11"/>
      <c r="T99" s="11"/>
      <c r="U99" s="11"/>
      <c r="V99" s="11"/>
      <c r="W99" s="11"/>
    </row>
    <row r="100" s="1" customFormat="1" ht="18.75" customHeight="1" spans="1:23">
      <c r="A100" s="9" t="s">
        <v>316</v>
      </c>
      <c r="B100" s="9" t="s">
        <v>393</v>
      </c>
      <c r="C100" s="10" t="s">
        <v>392</v>
      </c>
      <c r="D100" s="9" t="s">
        <v>62</v>
      </c>
      <c r="E100" s="9" t="s">
        <v>126</v>
      </c>
      <c r="F100" s="9" t="s">
        <v>127</v>
      </c>
      <c r="G100" s="9" t="s">
        <v>328</v>
      </c>
      <c r="H100" s="9" t="s">
        <v>329</v>
      </c>
      <c r="I100" s="11">
        <v>3000</v>
      </c>
      <c r="J100" s="11">
        <v>3000</v>
      </c>
      <c r="K100" s="11">
        <v>3000</v>
      </c>
      <c r="L100" s="11"/>
      <c r="M100" s="11"/>
      <c r="N100" s="11"/>
      <c r="O100" s="11"/>
      <c r="P100" s="21"/>
      <c r="Q100" s="11"/>
      <c r="R100" s="11"/>
      <c r="S100" s="11"/>
      <c r="T100" s="11"/>
      <c r="U100" s="11"/>
      <c r="V100" s="11"/>
      <c r="W100" s="11"/>
    </row>
    <row r="101" s="1" customFormat="1" ht="18.75" customHeight="1" spans="1:23">
      <c r="A101" s="9" t="s">
        <v>316</v>
      </c>
      <c r="B101" s="9" t="s">
        <v>393</v>
      </c>
      <c r="C101" s="10" t="s">
        <v>392</v>
      </c>
      <c r="D101" s="9" t="s">
        <v>62</v>
      </c>
      <c r="E101" s="9" t="s">
        <v>126</v>
      </c>
      <c r="F101" s="9" t="s">
        <v>127</v>
      </c>
      <c r="G101" s="9" t="s">
        <v>364</v>
      </c>
      <c r="H101" s="9" t="s">
        <v>365</v>
      </c>
      <c r="I101" s="11">
        <v>10520</v>
      </c>
      <c r="J101" s="11">
        <v>10520</v>
      </c>
      <c r="K101" s="11">
        <v>10520</v>
      </c>
      <c r="L101" s="11"/>
      <c r="M101" s="11"/>
      <c r="N101" s="11"/>
      <c r="O101" s="11"/>
      <c r="P101" s="21"/>
      <c r="Q101" s="11"/>
      <c r="R101" s="11"/>
      <c r="S101" s="11"/>
      <c r="T101" s="11"/>
      <c r="U101" s="11"/>
      <c r="V101" s="11"/>
      <c r="W101" s="11"/>
    </row>
    <row r="102" s="1" customFormat="1" ht="18.75" customHeight="1" spans="1:23">
      <c r="A102" s="9" t="s">
        <v>316</v>
      </c>
      <c r="B102" s="9" t="s">
        <v>393</v>
      </c>
      <c r="C102" s="10" t="s">
        <v>392</v>
      </c>
      <c r="D102" s="9" t="s">
        <v>62</v>
      </c>
      <c r="E102" s="9" t="s">
        <v>126</v>
      </c>
      <c r="F102" s="9" t="s">
        <v>127</v>
      </c>
      <c r="G102" s="9" t="s">
        <v>296</v>
      </c>
      <c r="H102" s="9" t="s">
        <v>297</v>
      </c>
      <c r="I102" s="11">
        <v>3600</v>
      </c>
      <c r="J102" s="11">
        <v>3600</v>
      </c>
      <c r="K102" s="11">
        <v>3600</v>
      </c>
      <c r="L102" s="11"/>
      <c r="M102" s="11"/>
      <c r="N102" s="11"/>
      <c r="O102" s="11"/>
      <c r="P102" s="21"/>
      <c r="Q102" s="11"/>
      <c r="R102" s="11"/>
      <c r="S102" s="11"/>
      <c r="T102" s="11"/>
      <c r="U102" s="11"/>
      <c r="V102" s="11"/>
      <c r="W102" s="11"/>
    </row>
    <row r="103" s="1" customFormat="1" ht="18.75" customHeight="1" spans="1:23">
      <c r="A103" s="9" t="s">
        <v>316</v>
      </c>
      <c r="B103" s="9" t="s">
        <v>393</v>
      </c>
      <c r="C103" s="10" t="s">
        <v>392</v>
      </c>
      <c r="D103" s="9" t="s">
        <v>62</v>
      </c>
      <c r="E103" s="9" t="s">
        <v>126</v>
      </c>
      <c r="F103" s="9" t="s">
        <v>127</v>
      </c>
      <c r="G103" s="9" t="s">
        <v>286</v>
      </c>
      <c r="H103" s="9" t="s">
        <v>287</v>
      </c>
      <c r="I103" s="11">
        <v>8000</v>
      </c>
      <c r="J103" s="11">
        <v>8000</v>
      </c>
      <c r="K103" s="11">
        <v>8000</v>
      </c>
      <c r="L103" s="11"/>
      <c r="M103" s="11"/>
      <c r="N103" s="11"/>
      <c r="O103" s="11"/>
      <c r="P103" s="21"/>
      <c r="Q103" s="11"/>
      <c r="R103" s="11"/>
      <c r="S103" s="11"/>
      <c r="T103" s="11"/>
      <c r="U103" s="11"/>
      <c r="V103" s="11"/>
      <c r="W103" s="11"/>
    </row>
    <row r="104" s="1" customFormat="1" ht="18.75" customHeight="1" spans="1:23">
      <c r="A104" s="21"/>
      <c r="B104" s="21"/>
      <c r="C104" s="10" t="s">
        <v>394</v>
      </c>
      <c r="D104" s="21"/>
      <c r="E104" s="21"/>
      <c r="F104" s="21"/>
      <c r="G104" s="21"/>
      <c r="H104" s="21"/>
      <c r="I104" s="11">
        <v>59721</v>
      </c>
      <c r="J104" s="11">
        <v>59721</v>
      </c>
      <c r="K104" s="11">
        <v>59721</v>
      </c>
      <c r="L104" s="11"/>
      <c r="M104" s="11"/>
      <c r="N104" s="11"/>
      <c r="O104" s="11"/>
      <c r="P104" s="21"/>
      <c r="Q104" s="11"/>
      <c r="R104" s="11"/>
      <c r="S104" s="11"/>
      <c r="T104" s="11"/>
      <c r="U104" s="11"/>
      <c r="V104" s="11"/>
      <c r="W104" s="11"/>
    </row>
    <row r="105" s="1" customFormat="1" ht="18.75" customHeight="1" spans="1:23">
      <c r="A105" s="9" t="s">
        <v>349</v>
      </c>
      <c r="B105" s="9" t="s">
        <v>395</v>
      </c>
      <c r="C105" s="10" t="s">
        <v>394</v>
      </c>
      <c r="D105" s="9" t="s">
        <v>62</v>
      </c>
      <c r="E105" s="9" t="s">
        <v>220</v>
      </c>
      <c r="F105" s="9" t="s">
        <v>164</v>
      </c>
      <c r="G105" s="9" t="s">
        <v>390</v>
      </c>
      <c r="H105" s="9" t="s">
        <v>391</v>
      </c>
      <c r="I105" s="11">
        <v>38574</v>
      </c>
      <c r="J105" s="11">
        <v>38574</v>
      </c>
      <c r="K105" s="11">
        <v>38574</v>
      </c>
      <c r="L105" s="11"/>
      <c r="M105" s="11"/>
      <c r="N105" s="11"/>
      <c r="O105" s="11"/>
      <c r="P105" s="21"/>
      <c r="Q105" s="11"/>
      <c r="R105" s="11"/>
      <c r="S105" s="11"/>
      <c r="T105" s="11"/>
      <c r="U105" s="11"/>
      <c r="V105" s="11"/>
      <c r="W105" s="11"/>
    </row>
    <row r="106" s="1" customFormat="1" ht="18.75" customHeight="1" spans="1:23">
      <c r="A106" s="9" t="s">
        <v>349</v>
      </c>
      <c r="B106" s="9" t="s">
        <v>395</v>
      </c>
      <c r="C106" s="10" t="s">
        <v>394</v>
      </c>
      <c r="D106" s="9" t="s">
        <v>62</v>
      </c>
      <c r="E106" s="9" t="s">
        <v>220</v>
      </c>
      <c r="F106" s="9" t="s">
        <v>164</v>
      </c>
      <c r="G106" s="9" t="s">
        <v>396</v>
      </c>
      <c r="H106" s="9" t="s">
        <v>397</v>
      </c>
      <c r="I106" s="11">
        <v>21147</v>
      </c>
      <c r="J106" s="11">
        <v>21147</v>
      </c>
      <c r="K106" s="11">
        <v>21147</v>
      </c>
      <c r="L106" s="11"/>
      <c r="M106" s="11"/>
      <c r="N106" s="11"/>
      <c r="O106" s="11"/>
      <c r="P106" s="21"/>
      <c r="Q106" s="11"/>
      <c r="R106" s="11"/>
      <c r="S106" s="11"/>
      <c r="T106" s="11"/>
      <c r="U106" s="11"/>
      <c r="V106" s="11"/>
      <c r="W106" s="11"/>
    </row>
    <row r="107" s="1" customFormat="1" ht="18.75" customHeight="1" spans="1:23">
      <c r="A107" s="21"/>
      <c r="B107" s="21"/>
      <c r="C107" s="10" t="s">
        <v>398</v>
      </c>
      <c r="D107" s="21"/>
      <c r="E107" s="21"/>
      <c r="F107" s="21"/>
      <c r="G107" s="21"/>
      <c r="H107" s="21"/>
      <c r="I107" s="11">
        <v>1678300</v>
      </c>
      <c r="J107" s="11">
        <v>1678300</v>
      </c>
      <c r="K107" s="11">
        <v>1678300</v>
      </c>
      <c r="L107" s="11"/>
      <c r="M107" s="11"/>
      <c r="N107" s="11"/>
      <c r="O107" s="11"/>
      <c r="P107" s="21"/>
      <c r="Q107" s="11"/>
      <c r="R107" s="11"/>
      <c r="S107" s="11"/>
      <c r="T107" s="11"/>
      <c r="U107" s="11"/>
      <c r="V107" s="11"/>
      <c r="W107" s="11"/>
    </row>
    <row r="108" s="1" customFormat="1" ht="18.75" customHeight="1" spans="1:23">
      <c r="A108" s="9" t="s">
        <v>322</v>
      </c>
      <c r="B108" s="9" t="s">
        <v>399</v>
      </c>
      <c r="C108" s="10" t="s">
        <v>398</v>
      </c>
      <c r="D108" s="9" t="s">
        <v>62</v>
      </c>
      <c r="E108" s="9" t="s">
        <v>182</v>
      </c>
      <c r="F108" s="9" t="s">
        <v>183</v>
      </c>
      <c r="G108" s="9" t="s">
        <v>330</v>
      </c>
      <c r="H108" s="9" t="s">
        <v>331</v>
      </c>
      <c r="I108" s="11">
        <v>10800</v>
      </c>
      <c r="J108" s="11">
        <v>10800</v>
      </c>
      <c r="K108" s="11">
        <v>10800</v>
      </c>
      <c r="L108" s="11"/>
      <c r="M108" s="11"/>
      <c r="N108" s="11"/>
      <c r="O108" s="11"/>
      <c r="P108" s="21"/>
      <c r="Q108" s="11"/>
      <c r="R108" s="11"/>
      <c r="S108" s="11"/>
      <c r="T108" s="11"/>
      <c r="U108" s="11"/>
      <c r="V108" s="11"/>
      <c r="W108" s="11"/>
    </row>
    <row r="109" s="1" customFormat="1" ht="18.75" customHeight="1" spans="1:23">
      <c r="A109" s="9" t="s">
        <v>322</v>
      </c>
      <c r="B109" s="9" t="s">
        <v>399</v>
      </c>
      <c r="C109" s="10" t="s">
        <v>398</v>
      </c>
      <c r="D109" s="9" t="s">
        <v>62</v>
      </c>
      <c r="E109" s="9" t="s">
        <v>182</v>
      </c>
      <c r="F109" s="9" t="s">
        <v>183</v>
      </c>
      <c r="G109" s="9" t="s">
        <v>330</v>
      </c>
      <c r="H109" s="9" t="s">
        <v>331</v>
      </c>
      <c r="I109" s="11">
        <v>86400</v>
      </c>
      <c r="J109" s="11">
        <v>86400</v>
      </c>
      <c r="K109" s="11">
        <v>86400</v>
      </c>
      <c r="L109" s="11"/>
      <c r="M109" s="11"/>
      <c r="N109" s="11"/>
      <c r="O109" s="11"/>
      <c r="P109" s="21"/>
      <c r="Q109" s="11"/>
      <c r="R109" s="11"/>
      <c r="S109" s="11"/>
      <c r="T109" s="11"/>
      <c r="U109" s="11"/>
      <c r="V109" s="11"/>
      <c r="W109" s="11"/>
    </row>
    <row r="110" s="1" customFormat="1" ht="18.75" customHeight="1" spans="1:23">
      <c r="A110" s="9" t="s">
        <v>322</v>
      </c>
      <c r="B110" s="9" t="s">
        <v>399</v>
      </c>
      <c r="C110" s="10" t="s">
        <v>398</v>
      </c>
      <c r="D110" s="9" t="s">
        <v>62</v>
      </c>
      <c r="E110" s="9" t="s">
        <v>182</v>
      </c>
      <c r="F110" s="9" t="s">
        <v>183</v>
      </c>
      <c r="G110" s="9" t="s">
        <v>330</v>
      </c>
      <c r="H110" s="9" t="s">
        <v>331</v>
      </c>
      <c r="I110" s="11">
        <v>700</v>
      </c>
      <c r="J110" s="11">
        <v>700</v>
      </c>
      <c r="K110" s="11">
        <v>700</v>
      </c>
      <c r="L110" s="11"/>
      <c r="M110" s="11"/>
      <c r="N110" s="11"/>
      <c r="O110" s="11"/>
      <c r="P110" s="21"/>
      <c r="Q110" s="11"/>
      <c r="R110" s="11"/>
      <c r="S110" s="11"/>
      <c r="T110" s="11"/>
      <c r="U110" s="11"/>
      <c r="V110" s="11"/>
      <c r="W110" s="11"/>
    </row>
    <row r="111" s="1" customFormat="1" ht="18.75" customHeight="1" spans="1:23">
      <c r="A111" s="9" t="s">
        <v>322</v>
      </c>
      <c r="B111" s="9" t="s">
        <v>399</v>
      </c>
      <c r="C111" s="10" t="s">
        <v>398</v>
      </c>
      <c r="D111" s="9" t="s">
        <v>62</v>
      </c>
      <c r="E111" s="9" t="s">
        <v>182</v>
      </c>
      <c r="F111" s="9" t="s">
        <v>183</v>
      </c>
      <c r="G111" s="9" t="s">
        <v>330</v>
      </c>
      <c r="H111" s="9" t="s">
        <v>331</v>
      </c>
      <c r="I111" s="11">
        <v>864000</v>
      </c>
      <c r="J111" s="11">
        <v>864000</v>
      </c>
      <c r="K111" s="11">
        <v>864000</v>
      </c>
      <c r="L111" s="11"/>
      <c r="M111" s="11"/>
      <c r="N111" s="11"/>
      <c r="O111" s="11"/>
      <c r="P111" s="21"/>
      <c r="Q111" s="11"/>
      <c r="R111" s="11"/>
      <c r="S111" s="11"/>
      <c r="T111" s="11"/>
      <c r="U111" s="11"/>
      <c r="V111" s="11"/>
      <c r="W111" s="11"/>
    </row>
    <row r="112" s="1" customFormat="1" ht="18.75" customHeight="1" spans="1:23">
      <c r="A112" s="9" t="s">
        <v>322</v>
      </c>
      <c r="B112" s="9" t="s">
        <v>399</v>
      </c>
      <c r="C112" s="10" t="s">
        <v>398</v>
      </c>
      <c r="D112" s="9" t="s">
        <v>62</v>
      </c>
      <c r="E112" s="9" t="s">
        <v>182</v>
      </c>
      <c r="F112" s="9" t="s">
        <v>183</v>
      </c>
      <c r="G112" s="9" t="s">
        <v>330</v>
      </c>
      <c r="H112" s="9" t="s">
        <v>331</v>
      </c>
      <c r="I112" s="11">
        <v>42000</v>
      </c>
      <c r="J112" s="11">
        <v>42000</v>
      </c>
      <c r="K112" s="11">
        <v>42000</v>
      </c>
      <c r="L112" s="11"/>
      <c r="M112" s="11"/>
      <c r="N112" s="11"/>
      <c r="O112" s="11"/>
      <c r="P112" s="21"/>
      <c r="Q112" s="11"/>
      <c r="R112" s="11"/>
      <c r="S112" s="11"/>
      <c r="T112" s="11"/>
      <c r="U112" s="11"/>
      <c r="V112" s="11"/>
      <c r="W112" s="11"/>
    </row>
    <row r="113" s="1" customFormat="1" ht="18.75" customHeight="1" spans="1:23">
      <c r="A113" s="9" t="s">
        <v>322</v>
      </c>
      <c r="B113" s="9" t="s">
        <v>399</v>
      </c>
      <c r="C113" s="10" t="s">
        <v>398</v>
      </c>
      <c r="D113" s="9" t="s">
        <v>62</v>
      </c>
      <c r="E113" s="9" t="s">
        <v>182</v>
      </c>
      <c r="F113" s="9" t="s">
        <v>183</v>
      </c>
      <c r="G113" s="9" t="s">
        <v>330</v>
      </c>
      <c r="H113" s="9" t="s">
        <v>331</v>
      </c>
      <c r="I113" s="11">
        <v>24000</v>
      </c>
      <c r="J113" s="11">
        <v>24000</v>
      </c>
      <c r="K113" s="11">
        <v>24000</v>
      </c>
      <c r="L113" s="11"/>
      <c r="M113" s="11"/>
      <c r="N113" s="11"/>
      <c r="O113" s="11"/>
      <c r="P113" s="21"/>
      <c r="Q113" s="11"/>
      <c r="R113" s="11"/>
      <c r="S113" s="11"/>
      <c r="T113" s="11"/>
      <c r="U113" s="11"/>
      <c r="V113" s="11"/>
      <c r="W113" s="11"/>
    </row>
    <row r="114" s="1" customFormat="1" ht="18.75" customHeight="1" spans="1:23">
      <c r="A114" s="9" t="s">
        <v>322</v>
      </c>
      <c r="B114" s="9" t="s">
        <v>399</v>
      </c>
      <c r="C114" s="10" t="s">
        <v>398</v>
      </c>
      <c r="D114" s="9" t="s">
        <v>62</v>
      </c>
      <c r="E114" s="9" t="s">
        <v>182</v>
      </c>
      <c r="F114" s="9" t="s">
        <v>183</v>
      </c>
      <c r="G114" s="9" t="s">
        <v>330</v>
      </c>
      <c r="H114" s="9" t="s">
        <v>331</v>
      </c>
      <c r="I114" s="11">
        <v>54600</v>
      </c>
      <c r="J114" s="11">
        <v>54600</v>
      </c>
      <c r="K114" s="11">
        <v>54600</v>
      </c>
      <c r="L114" s="11"/>
      <c r="M114" s="11"/>
      <c r="N114" s="11"/>
      <c r="O114" s="11"/>
      <c r="P114" s="21"/>
      <c r="Q114" s="11"/>
      <c r="R114" s="11"/>
      <c r="S114" s="11"/>
      <c r="T114" s="11"/>
      <c r="U114" s="11"/>
      <c r="V114" s="11"/>
      <c r="W114" s="11"/>
    </row>
    <row r="115" s="1" customFormat="1" ht="18.75" customHeight="1" spans="1:23">
      <c r="A115" s="9" t="s">
        <v>322</v>
      </c>
      <c r="B115" s="9" t="s">
        <v>399</v>
      </c>
      <c r="C115" s="10" t="s">
        <v>398</v>
      </c>
      <c r="D115" s="9" t="s">
        <v>62</v>
      </c>
      <c r="E115" s="9" t="s">
        <v>182</v>
      </c>
      <c r="F115" s="9" t="s">
        <v>183</v>
      </c>
      <c r="G115" s="9" t="s">
        <v>330</v>
      </c>
      <c r="H115" s="9" t="s">
        <v>331</v>
      </c>
      <c r="I115" s="11">
        <v>100800</v>
      </c>
      <c r="J115" s="11">
        <v>100800</v>
      </c>
      <c r="K115" s="11">
        <v>100800</v>
      </c>
      <c r="L115" s="11"/>
      <c r="M115" s="11"/>
      <c r="N115" s="11"/>
      <c r="O115" s="11"/>
      <c r="P115" s="21"/>
      <c r="Q115" s="11"/>
      <c r="R115" s="11"/>
      <c r="S115" s="11"/>
      <c r="T115" s="11"/>
      <c r="U115" s="11"/>
      <c r="V115" s="11"/>
      <c r="W115" s="11"/>
    </row>
    <row r="116" s="1" customFormat="1" ht="18.75" customHeight="1" spans="1:23">
      <c r="A116" s="9" t="s">
        <v>322</v>
      </c>
      <c r="B116" s="9" t="s">
        <v>399</v>
      </c>
      <c r="C116" s="10" t="s">
        <v>398</v>
      </c>
      <c r="D116" s="9" t="s">
        <v>62</v>
      </c>
      <c r="E116" s="9" t="s">
        <v>182</v>
      </c>
      <c r="F116" s="9" t="s">
        <v>183</v>
      </c>
      <c r="G116" s="9" t="s">
        <v>330</v>
      </c>
      <c r="H116" s="9" t="s">
        <v>331</v>
      </c>
      <c r="I116" s="11">
        <v>379200</v>
      </c>
      <c r="J116" s="11">
        <v>379200</v>
      </c>
      <c r="K116" s="11">
        <v>379200</v>
      </c>
      <c r="L116" s="11"/>
      <c r="M116" s="11"/>
      <c r="N116" s="11"/>
      <c r="O116" s="11"/>
      <c r="P116" s="21"/>
      <c r="Q116" s="11"/>
      <c r="R116" s="11"/>
      <c r="S116" s="11"/>
      <c r="T116" s="11"/>
      <c r="U116" s="11"/>
      <c r="V116" s="11"/>
      <c r="W116" s="11"/>
    </row>
    <row r="117" s="1" customFormat="1" ht="18.75" customHeight="1" spans="1:23">
      <c r="A117" s="9" t="s">
        <v>322</v>
      </c>
      <c r="B117" s="9" t="s">
        <v>399</v>
      </c>
      <c r="C117" s="10" t="s">
        <v>398</v>
      </c>
      <c r="D117" s="9" t="s">
        <v>62</v>
      </c>
      <c r="E117" s="9" t="s">
        <v>182</v>
      </c>
      <c r="F117" s="9" t="s">
        <v>183</v>
      </c>
      <c r="G117" s="9" t="s">
        <v>330</v>
      </c>
      <c r="H117" s="9" t="s">
        <v>331</v>
      </c>
      <c r="I117" s="11">
        <v>4800</v>
      </c>
      <c r="J117" s="11">
        <v>4800</v>
      </c>
      <c r="K117" s="11">
        <v>4800</v>
      </c>
      <c r="L117" s="11"/>
      <c r="M117" s="11"/>
      <c r="N117" s="11"/>
      <c r="O117" s="11"/>
      <c r="P117" s="21"/>
      <c r="Q117" s="11"/>
      <c r="R117" s="11"/>
      <c r="S117" s="11"/>
      <c r="T117" s="11"/>
      <c r="U117" s="11"/>
      <c r="V117" s="11"/>
      <c r="W117" s="11"/>
    </row>
    <row r="118" s="1" customFormat="1" ht="18.75" customHeight="1" spans="1:23">
      <c r="A118" s="9" t="s">
        <v>322</v>
      </c>
      <c r="B118" s="9" t="s">
        <v>399</v>
      </c>
      <c r="C118" s="10" t="s">
        <v>398</v>
      </c>
      <c r="D118" s="9" t="s">
        <v>62</v>
      </c>
      <c r="E118" s="9" t="s">
        <v>182</v>
      </c>
      <c r="F118" s="9" t="s">
        <v>183</v>
      </c>
      <c r="G118" s="9" t="s">
        <v>330</v>
      </c>
      <c r="H118" s="9" t="s">
        <v>331</v>
      </c>
      <c r="I118" s="11">
        <v>111000</v>
      </c>
      <c r="J118" s="11">
        <v>111000</v>
      </c>
      <c r="K118" s="11">
        <v>111000</v>
      </c>
      <c r="L118" s="11"/>
      <c r="M118" s="11"/>
      <c r="N118" s="11"/>
      <c r="O118" s="11"/>
      <c r="P118" s="21"/>
      <c r="Q118" s="11"/>
      <c r="R118" s="11"/>
      <c r="S118" s="11"/>
      <c r="T118" s="11"/>
      <c r="U118" s="11"/>
      <c r="V118" s="11"/>
      <c r="W118" s="11"/>
    </row>
    <row r="119" s="1" customFormat="1" ht="18.75" customHeight="1" spans="1:23">
      <c r="A119" s="21"/>
      <c r="B119" s="21"/>
      <c r="C119" s="10" t="s">
        <v>400</v>
      </c>
      <c r="D119" s="21"/>
      <c r="E119" s="21"/>
      <c r="F119" s="21"/>
      <c r="G119" s="21"/>
      <c r="H119" s="21"/>
      <c r="I119" s="11">
        <v>11600</v>
      </c>
      <c r="J119" s="11">
        <v>11600</v>
      </c>
      <c r="K119" s="11">
        <v>11600</v>
      </c>
      <c r="L119" s="11"/>
      <c r="M119" s="11"/>
      <c r="N119" s="11"/>
      <c r="O119" s="11"/>
      <c r="P119" s="21"/>
      <c r="Q119" s="11"/>
      <c r="R119" s="11"/>
      <c r="S119" s="11"/>
      <c r="T119" s="11"/>
      <c r="U119" s="11"/>
      <c r="V119" s="11"/>
      <c r="W119" s="11"/>
    </row>
    <row r="120" s="1" customFormat="1" ht="18.75" customHeight="1" spans="1:23">
      <c r="A120" s="9" t="s">
        <v>316</v>
      </c>
      <c r="B120" s="9" t="s">
        <v>401</v>
      </c>
      <c r="C120" s="10" t="s">
        <v>400</v>
      </c>
      <c r="D120" s="9" t="s">
        <v>62</v>
      </c>
      <c r="E120" s="9" t="s">
        <v>177</v>
      </c>
      <c r="F120" s="9" t="s">
        <v>178</v>
      </c>
      <c r="G120" s="9" t="s">
        <v>330</v>
      </c>
      <c r="H120" s="9" t="s">
        <v>331</v>
      </c>
      <c r="I120" s="11">
        <v>800</v>
      </c>
      <c r="J120" s="11">
        <v>800</v>
      </c>
      <c r="K120" s="11">
        <v>800</v>
      </c>
      <c r="L120" s="11"/>
      <c r="M120" s="11"/>
      <c r="N120" s="11"/>
      <c r="O120" s="11"/>
      <c r="P120" s="21"/>
      <c r="Q120" s="11"/>
      <c r="R120" s="11"/>
      <c r="S120" s="11"/>
      <c r="T120" s="11"/>
      <c r="U120" s="11"/>
      <c r="V120" s="11"/>
      <c r="W120" s="11"/>
    </row>
    <row r="121" s="1" customFormat="1" ht="18.75" customHeight="1" spans="1:23">
      <c r="A121" s="9" t="s">
        <v>316</v>
      </c>
      <c r="B121" s="9" t="s">
        <v>401</v>
      </c>
      <c r="C121" s="10" t="s">
        <v>400</v>
      </c>
      <c r="D121" s="9" t="s">
        <v>62</v>
      </c>
      <c r="E121" s="9" t="s">
        <v>177</v>
      </c>
      <c r="F121" s="9" t="s">
        <v>178</v>
      </c>
      <c r="G121" s="9" t="s">
        <v>330</v>
      </c>
      <c r="H121" s="9" t="s">
        <v>331</v>
      </c>
      <c r="I121" s="11">
        <v>2400</v>
      </c>
      <c r="J121" s="11">
        <v>2400</v>
      </c>
      <c r="K121" s="11">
        <v>2400</v>
      </c>
      <c r="L121" s="11"/>
      <c r="M121" s="11"/>
      <c r="N121" s="11"/>
      <c r="O121" s="11"/>
      <c r="P121" s="21"/>
      <c r="Q121" s="11"/>
      <c r="R121" s="11"/>
      <c r="S121" s="11"/>
      <c r="T121" s="11"/>
      <c r="U121" s="11"/>
      <c r="V121" s="11"/>
      <c r="W121" s="11"/>
    </row>
    <row r="122" s="1" customFormat="1" ht="18.75" customHeight="1" spans="1:23">
      <c r="A122" s="9" t="s">
        <v>316</v>
      </c>
      <c r="B122" s="9" t="s">
        <v>401</v>
      </c>
      <c r="C122" s="10" t="s">
        <v>400</v>
      </c>
      <c r="D122" s="9" t="s">
        <v>62</v>
      </c>
      <c r="E122" s="9" t="s">
        <v>177</v>
      </c>
      <c r="F122" s="9" t="s">
        <v>178</v>
      </c>
      <c r="G122" s="9" t="s">
        <v>330</v>
      </c>
      <c r="H122" s="9" t="s">
        <v>331</v>
      </c>
      <c r="I122" s="11">
        <v>2400</v>
      </c>
      <c r="J122" s="11">
        <v>2400</v>
      </c>
      <c r="K122" s="11">
        <v>2400</v>
      </c>
      <c r="L122" s="11"/>
      <c r="M122" s="11"/>
      <c r="N122" s="11"/>
      <c r="O122" s="11"/>
      <c r="P122" s="21"/>
      <c r="Q122" s="11"/>
      <c r="R122" s="11"/>
      <c r="S122" s="11"/>
      <c r="T122" s="11"/>
      <c r="U122" s="11"/>
      <c r="V122" s="11"/>
      <c r="W122" s="11"/>
    </row>
    <row r="123" s="1" customFormat="1" ht="18.75" customHeight="1" spans="1:23">
      <c r="A123" s="9" t="s">
        <v>316</v>
      </c>
      <c r="B123" s="9" t="s">
        <v>401</v>
      </c>
      <c r="C123" s="10" t="s">
        <v>400</v>
      </c>
      <c r="D123" s="9" t="s">
        <v>62</v>
      </c>
      <c r="E123" s="9" t="s">
        <v>177</v>
      </c>
      <c r="F123" s="9" t="s">
        <v>178</v>
      </c>
      <c r="G123" s="9" t="s">
        <v>330</v>
      </c>
      <c r="H123" s="9" t="s">
        <v>331</v>
      </c>
      <c r="I123" s="11">
        <v>6000</v>
      </c>
      <c r="J123" s="11">
        <v>6000</v>
      </c>
      <c r="K123" s="11">
        <v>6000</v>
      </c>
      <c r="L123" s="11"/>
      <c r="M123" s="11"/>
      <c r="N123" s="11"/>
      <c r="O123" s="11"/>
      <c r="P123" s="21"/>
      <c r="Q123" s="11"/>
      <c r="R123" s="11"/>
      <c r="S123" s="11"/>
      <c r="T123" s="11"/>
      <c r="U123" s="11"/>
      <c r="V123" s="11"/>
      <c r="W123" s="11"/>
    </row>
    <row r="124" s="1" customFormat="1" ht="18.75" customHeight="1" spans="1:23">
      <c r="A124" s="21"/>
      <c r="B124" s="21"/>
      <c r="C124" s="10" t="s">
        <v>402</v>
      </c>
      <c r="D124" s="21"/>
      <c r="E124" s="21"/>
      <c r="F124" s="21"/>
      <c r="G124" s="21"/>
      <c r="H124" s="21"/>
      <c r="I124" s="11">
        <v>1800</v>
      </c>
      <c r="J124" s="11">
        <v>1800</v>
      </c>
      <c r="K124" s="11">
        <v>1800</v>
      </c>
      <c r="L124" s="11"/>
      <c r="M124" s="11"/>
      <c r="N124" s="11"/>
      <c r="O124" s="11"/>
      <c r="P124" s="21"/>
      <c r="Q124" s="11"/>
      <c r="R124" s="11"/>
      <c r="S124" s="11"/>
      <c r="T124" s="11"/>
      <c r="U124" s="11"/>
      <c r="V124" s="11"/>
      <c r="W124" s="11"/>
    </row>
    <row r="125" s="1" customFormat="1" ht="18.75" customHeight="1" spans="1:23">
      <c r="A125" s="9" t="s">
        <v>316</v>
      </c>
      <c r="B125" s="9" t="s">
        <v>403</v>
      </c>
      <c r="C125" s="10" t="s">
        <v>402</v>
      </c>
      <c r="D125" s="9" t="s">
        <v>62</v>
      </c>
      <c r="E125" s="9" t="s">
        <v>108</v>
      </c>
      <c r="F125" s="9" t="s">
        <v>109</v>
      </c>
      <c r="G125" s="9" t="s">
        <v>353</v>
      </c>
      <c r="H125" s="9" t="s">
        <v>354</v>
      </c>
      <c r="I125" s="11">
        <v>1800</v>
      </c>
      <c r="J125" s="11">
        <v>1800</v>
      </c>
      <c r="K125" s="11">
        <v>1800</v>
      </c>
      <c r="L125" s="11"/>
      <c r="M125" s="11"/>
      <c r="N125" s="11"/>
      <c r="O125" s="11"/>
      <c r="P125" s="21"/>
      <c r="Q125" s="11"/>
      <c r="R125" s="11"/>
      <c r="S125" s="11"/>
      <c r="T125" s="11"/>
      <c r="U125" s="11"/>
      <c r="V125" s="11"/>
      <c r="W125" s="11"/>
    </row>
    <row r="126" s="1" customFormat="1" ht="18.75" customHeight="1" spans="1:23">
      <c r="A126" s="21"/>
      <c r="B126" s="21"/>
      <c r="C126" s="10" t="s">
        <v>404</v>
      </c>
      <c r="D126" s="21"/>
      <c r="E126" s="21"/>
      <c r="F126" s="21"/>
      <c r="G126" s="21"/>
      <c r="H126" s="21"/>
      <c r="I126" s="11">
        <v>144800</v>
      </c>
      <c r="J126" s="11">
        <v>144800</v>
      </c>
      <c r="K126" s="11">
        <v>144800</v>
      </c>
      <c r="L126" s="11"/>
      <c r="M126" s="11"/>
      <c r="N126" s="11"/>
      <c r="O126" s="11"/>
      <c r="P126" s="21"/>
      <c r="Q126" s="11"/>
      <c r="R126" s="11"/>
      <c r="S126" s="11"/>
      <c r="T126" s="11"/>
      <c r="U126" s="11"/>
      <c r="V126" s="11"/>
      <c r="W126" s="11"/>
    </row>
    <row r="127" s="1" customFormat="1" ht="18.75" customHeight="1" spans="1:23">
      <c r="A127" s="9" t="s">
        <v>322</v>
      </c>
      <c r="B127" s="9" t="s">
        <v>405</v>
      </c>
      <c r="C127" s="10" t="s">
        <v>404</v>
      </c>
      <c r="D127" s="9" t="s">
        <v>62</v>
      </c>
      <c r="E127" s="9" t="s">
        <v>81</v>
      </c>
      <c r="F127" s="9" t="s">
        <v>82</v>
      </c>
      <c r="G127" s="9" t="s">
        <v>300</v>
      </c>
      <c r="H127" s="9" t="s">
        <v>301</v>
      </c>
      <c r="I127" s="11">
        <v>8000</v>
      </c>
      <c r="J127" s="11">
        <v>8000</v>
      </c>
      <c r="K127" s="11">
        <v>8000</v>
      </c>
      <c r="L127" s="11"/>
      <c r="M127" s="11"/>
      <c r="N127" s="11"/>
      <c r="O127" s="11"/>
      <c r="P127" s="21"/>
      <c r="Q127" s="11"/>
      <c r="R127" s="11"/>
      <c r="S127" s="11"/>
      <c r="T127" s="11"/>
      <c r="U127" s="11"/>
      <c r="V127" s="11"/>
      <c r="W127" s="11"/>
    </row>
    <row r="128" s="1" customFormat="1" ht="18.75" customHeight="1" spans="1:23">
      <c r="A128" s="9" t="s">
        <v>322</v>
      </c>
      <c r="B128" s="9" t="s">
        <v>405</v>
      </c>
      <c r="C128" s="10" t="s">
        <v>404</v>
      </c>
      <c r="D128" s="9" t="s">
        <v>62</v>
      </c>
      <c r="E128" s="9" t="s">
        <v>81</v>
      </c>
      <c r="F128" s="9" t="s">
        <v>82</v>
      </c>
      <c r="G128" s="9" t="s">
        <v>351</v>
      </c>
      <c r="H128" s="9" t="s">
        <v>352</v>
      </c>
      <c r="I128" s="11">
        <v>33600</v>
      </c>
      <c r="J128" s="11">
        <v>33600</v>
      </c>
      <c r="K128" s="11">
        <v>33600</v>
      </c>
      <c r="L128" s="11"/>
      <c r="M128" s="11"/>
      <c r="N128" s="11"/>
      <c r="O128" s="11"/>
      <c r="P128" s="21"/>
      <c r="Q128" s="11"/>
      <c r="R128" s="11"/>
      <c r="S128" s="11"/>
      <c r="T128" s="11"/>
      <c r="U128" s="11"/>
      <c r="V128" s="11"/>
      <c r="W128" s="11"/>
    </row>
    <row r="129" s="1" customFormat="1" ht="18.75" customHeight="1" spans="1:23">
      <c r="A129" s="9" t="s">
        <v>322</v>
      </c>
      <c r="B129" s="9" t="s">
        <v>405</v>
      </c>
      <c r="C129" s="10" t="s">
        <v>404</v>
      </c>
      <c r="D129" s="9" t="s">
        <v>62</v>
      </c>
      <c r="E129" s="9" t="s">
        <v>81</v>
      </c>
      <c r="F129" s="9" t="s">
        <v>82</v>
      </c>
      <c r="G129" s="9" t="s">
        <v>353</v>
      </c>
      <c r="H129" s="9" t="s">
        <v>354</v>
      </c>
      <c r="I129" s="11">
        <v>14400</v>
      </c>
      <c r="J129" s="11">
        <v>14400</v>
      </c>
      <c r="K129" s="11">
        <v>14400</v>
      </c>
      <c r="L129" s="11"/>
      <c r="M129" s="11"/>
      <c r="N129" s="11"/>
      <c r="O129" s="11"/>
      <c r="P129" s="21"/>
      <c r="Q129" s="11"/>
      <c r="R129" s="11"/>
      <c r="S129" s="11"/>
      <c r="T129" s="11"/>
      <c r="U129" s="11"/>
      <c r="V129" s="11"/>
      <c r="W129" s="11"/>
    </row>
    <row r="130" s="1" customFormat="1" ht="18.75" customHeight="1" spans="1:23">
      <c r="A130" s="9" t="s">
        <v>322</v>
      </c>
      <c r="B130" s="9" t="s">
        <v>405</v>
      </c>
      <c r="C130" s="10" t="s">
        <v>404</v>
      </c>
      <c r="D130" s="9" t="s">
        <v>62</v>
      </c>
      <c r="E130" s="9" t="s">
        <v>81</v>
      </c>
      <c r="F130" s="9" t="s">
        <v>82</v>
      </c>
      <c r="G130" s="9" t="s">
        <v>275</v>
      </c>
      <c r="H130" s="9" t="s">
        <v>276</v>
      </c>
      <c r="I130" s="11">
        <v>4000</v>
      </c>
      <c r="J130" s="11">
        <v>4000</v>
      </c>
      <c r="K130" s="11">
        <v>4000</v>
      </c>
      <c r="L130" s="11"/>
      <c r="M130" s="11"/>
      <c r="N130" s="11"/>
      <c r="O130" s="11"/>
      <c r="P130" s="21"/>
      <c r="Q130" s="11"/>
      <c r="R130" s="11"/>
      <c r="S130" s="11"/>
      <c r="T130" s="11"/>
      <c r="U130" s="11"/>
      <c r="V130" s="11"/>
      <c r="W130" s="11"/>
    </row>
    <row r="131" s="1" customFormat="1" ht="18.75" customHeight="1" spans="1:23">
      <c r="A131" s="9" t="s">
        <v>322</v>
      </c>
      <c r="B131" s="9" t="s">
        <v>405</v>
      </c>
      <c r="C131" s="10" t="s">
        <v>404</v>
      </c>
      <c r="D131" s="9" t="s">
        <v>62</v>
      </c>
      <c r="E131" s="9" t="s">
        <v>81</v>
      </c>
      <c r="F131" s="9" t="s">
        <v>82</v>
      </c>
      <c r="G131" s="9" t="s">
        <v>330</v>
      </c>
      <c r="H131" s="9" t="s">
        <v>331</v>
      </c>
      <c r="I131" s="11">
        <v>12800</v>
      </c>
      <c r="J131" s="11">
        <v>12800</v>
      </c>
      <c r="K131" s="11">
        <v>12800</v>
      </c>
      <c r="L131" s="11"/>
      <c r="M131" s="11"/>
      <c r="N131" s="11"/>
      <c r="O131" s="11"/>
      <c r="P131" s="21"/>
      <c r="Q131" s="11"/>
      <c r="R131" s="11"/>
      <c r="S131" s="11"/>
      <c r="T131" s="11"/>
      <c r="U131" s="11"/>
      <c r="V131" s="11"/>
      <c r="W131" s="11"/>
    </row>
    <row r="132" s="1" customFormat="1" ht="18.75" customHeight="1" spans="1:23">
      <c r="A132" s="9" t="s">
        <v>322</v>
      </c>
      <c r="B132" s="9" t="s">
        <v>405</v>
      </c>
      <c r="C132" s="10" t="s">
        <v>404</v>
      </c>
      <c r="D132" s="9" t="s">
        <v>62</v>
      </c>
      <c r="E132" s="9" t="s">
        <v>81</v>
      </c>
      <c r="F132" s="9" t="s">
        <v>82</v>
      </c>
      <c r="G132" s="9" t="s">
        <v>330</v>
      </c>
      <c r="H132" s="9" t="s">
        <v>331</v>
      </c>
      <c r="I132" s="11">
        <v>72000</v>
      </c>
      <c r="J132" s="11">
        <v>72000</v>
      </c>
      <c r="K132" s="11">
        <v>72000</v>
      </c>
      <c r="L132" s="11"/>
      <c r="M132" s="11"/>
      <c r="N132" s="11"/>
      <c r="O132" s="11"/>
      <c r="P132" s="21"/>
      <c r="Q132" s="11"/>
      <c r="R132" s="11"/>
      <c r="S132" s="11"/>
      <c r="T132" s="11"/>
      <c r="U132" s="11"/>
      <c r="V132" s="11"/>
      <c r="W132" s="11"/>
    </row>
    <row r="133" s="1" customFormat="1" ht="18.75" customHeight="1" spans="1:23">
      <c r="A133" s="21"/>
      <c r="B133" s="21"/>
      <c r="C133" s="10" t="s">
        <v>406</v>
      </c>
      <c r="D133" s="21"/>
      <c r="E133" s="21"/>
      <c r="F133" s="21"/>
      <c r="G133" s="21"/>
      <c r="H133" s="21"/>
      <c r="I133" s="11">
        <v>117100</v>
      </c>
      <c r="J133" s="11">
        <v>117100</v>
      </c>
      <c r="K133" s="11">
        <v>117100</v>
      </c>
      <c r="L133" s="11"/>
      <c r="M133" s="11"/>
      <c r="N133" s="11"/>
      <c r="O133" s="11"/>
      <c r="P133" s="21"/>
      <c r="Q133" s="11"/>
      <c r="R133" s="11"/>
      <c r="S133" s="11"/>
      <c r="T133" s="11"/>
      <c r="U133" s="11"/>
      <c r="V133" s="11"/>
      <c r="W133" s="11"/>
    </row>
    <row r="134" s="1" customFormat="1" ht="18.75" customHeight="1" spans="1:23">
      <c r="A134" s="9" t="s">
        <v>316</v>
      </c>
      <c r="B134" s="9" t="s">
        <v>407</v>
      </c>
      <c r="C134" s="10" t="s">
        <v>406</v>
      </c>
      <c r="D134" s="9" t="s">
        <v>62</v>
      </c>
      <c r="E134" s="9" t="s">
        <v>99</v>
      </c>
      <c r="F134" s="9" t="s">
        <v>98</v>
      </c>
      <c r="G134" s="9" t="s">
        <v>294</v>
      </c>
      <c r="H134" s="9" t="s">
        <v>295</v>
      </c>
      <c r="I134" s="11">
        <v>6168</v>
      </c>
      <c r="J134" s="11">
        <v>6168</v>
      </c>
      <c r="K134" s="11">
        <v>6168</v>
      </c>
      <c r="L134" s="11"/>
      <c r="M134" s="11"/>
      <c r="N134" s="11"/>
      <c r="O134" s="11"/>
      <c r="P134" s="21"/>
      <c r="Q134" s="11"/>
      <c r="R134" s="11"/>
      <c r="S134" s="11"/>
      <c r="T134" s="11"/>
      <c r="U134" s="11"/>
      <c r="V134" s="11"/>
      <c r="W134" s="11"/>
    </row>
    <row r="135" s="1" customFormat="1" ht="18.75" customHeight="1" spans="1:23">
      <c r="A135" s="9" t="s">
        <v>316</v>
      </c>
      <c r="B135" s="9" t="s">
        <v>407</v>
      </c>
      <c r="C135" s="10" t="s">
        <v>406</v>
      </c>
      <c r="D135" s="9" t="s">
        <v>62</v>
      </c>
      <c r="E135" s="9" t="s">
        <v>99</v>
      </c>
      <c r="F135" s="9" t="s">
        <v>98</v>
      </c>
      <c r="G135" s="9" t="s">
        <v>353</v>
      </c>
      <c r="H135" s="9" t="s">
        <v>354</v>
      </c>
      <c r="I135" s="11">
        <v>8400</v>
      </c>
      <c r="J135" s="11">
        <v>8400</v>
      </c>
      <c r="K135" s="11">
        <v>8400</v>
      </c>
      <c r="L135" s="11"/>
      <c r="M135" s="11"/>
      <c r="N135" s="11"/>
      <c r="O135" s="11"/>
      <c r="P135" s="21"/>
      <c r="Q135" s="11"/>
      <c r="R135" s="11"/>
      <c r="S135" s="11"/>
      <c r="T135" s="11"/>
      <c r="U135" s="11"/>
      <c r="V135" s="11"/>
      <c r="W135" s="11"/>
    </row>
    <row r="136" s="1" customFormat="1" ht="18.75" customHeight="1" spans="1:23">
      <c r="A136" s="9" t="s">
        <v>316</v>
      </c>
      <c r="B136" s="9" t="s">
        <v>407</v>
      </c>
      <c r="C136" s="10" t="s">
        <v>406</v>
      </c>
      <c r="D136" s="9" t="s">
        <v>62</v>
      </c>
      <c r="E136" s="9" t="s">
        <v>99</v>
      </c>
      <c r="F136" s="9" t="s">
        <v>98</v>
      </c>
      <c r="G136" s="9" t="s">
        <v>296</v>
      </c>
      <c r="H136" s="9" t="s">
        <v>297</v>
      </c>
      <c r="I136" s="11">
        <v>14000</v>
      </c>
      <c r="J136" s="11">
        <v>14000</v>
      </c>
      <c r="K136" s="11">
        <v>14000</v>
      </c>
      <c r="L136" s="11"/>
      <c r="M136" s="11"/>
      <c r="N136" s="11"/>
      <c r="O136" s="11"/>
      <c r="P136" s="21"/>
      <c r="Q136" s="11"/>
      <c r="R136" s="11"/>
      <c r="S136" s="11"/>
      <c r="T136" s="11"/>
      <c r="U136" s="11"/>
      <c r="V136" s="11"/>
      <c r="W136" s="11"/>
    </row>
    <row r="137" s="1" customFormat="1" ht="18.75" customHeight="1" spans="1:23">
      <c r="A137" s="9" t="s">
        <v>316</v>
      </c>
      <c r="B137" s="9" t="s">
        <v>407</v>
      </c>
      <c r="C137" s="10" t="s">
        <v>406</v>
      </c>
      <c r="D137" s="9" t="s">
        <v>62</v>
      </c>
      <c r="E137" s="9" t="s">
        <v>99</v>
      </c>
      <c r="F137" s="9" t="s">
        <v>98</v>
      </c>
      <c r="G137" s="9" t="s">
        <v>390</v>
      </c>
      <c r="H137" s="9" t="s">
        <v>391</v>
      </c>
      <c r="I137" s="11">
        <v>88532</v>
      </c>
      <c r="J137" s="11">
        <v>88532</v>
      </c>
      <c r="K137" s="11">
        <v>88532</v>
      </c>
      <c r="L137" s="11"/>
      <c r="M137" s="11"/>
      <c r="N137" s="11"/>
      <c r="O137" s="11"/>
      <c r="P137" s="21"/>
      <c r="Q137" s="11"/>
      <c r="R137" s="11"/>
      <c r="S137" s="11"/>
      <c r="T137" s="11"/>
      <c r="U137" s="11"/>
      <c r="V137" s="11"/>
      <c r="W137" s="11"/>
    </row>
    <row r="138" s="1" customFormat="1" ht="18.75" customHeight="1" spans="1:23">
      <c r="A138" s="21"/>
      <c r="B138" s="21"/>
      <c r="C138" s="10" t="s">
        <v>408</v>
      </c>
      <c r="D138" s="21"/>
      <c r="E138" s="21"/>
      <c r="F138" s="21"/>
      <c r="G138" s="21"/>
      <c r="H138" s="21"/>
      <c r="I138" s="11">
        <v>82020</v>
      </c>
      <c r="J138" s="11">
        <v>82020</v>
      </c>
      <c r="K138" s="11">
        <v>82020</v>
      </c>
      <c r="L138" s="11"/>
      <c r="M138" s="11"/>
      <c r="N138" s="11"/>
      <c r="O138" s="11"/>
      <c r="P138" s="21"/>
      <c r="Q138" s="11"/>
      <c r="R138" s="11"/>
      <c r="S138" s="11"/>
      <c r="T138" s="11"/>
      <c r="U138" s="11"/>
      <c r="V138" s="11"/>
      <c r="W138" s="11"/>
    </row>
    <row r="139" s="1" customFormat="1" ht="18.75" customHeight="1" spans="1:23">
      <c r="A139" s="9" t="s">
        <v>322</v>
      </c>
      <c r="B139" s="9" t="s">
        <v>409</v>
      </c>
      <c r="C139" s="10" t="s">
        <v>408</v>
      </c>
      <c r="D139" s="9" t="s">
        <v>62</v>
      </c>
      <c r="E139" s="9" t="s">
        <v>122</v>
      </c>
      <c r="F139" s="9" t="s">
        <v>123</v>
      </c>
      <c r="G139" s="9" t="s">
        <v>330</v>
      </c>
      <c r="H139" s="9" t="s">
        <v>331</v>
      </c>
      <c r="I139" s="11">
        <v>82020</v>
      </c>
      <c r="J139" s="11">
        <v>82020</v>
      </c>
      <c r="K139" s="11">
        <v>82020</v>
      </c>
      <c r="L139" s="11"/>
      <c r="M139" s="11"/>
      <c r="N139" s="11"/>
      <c r="O139" s="11"/>
      <c r="P139" s="21"/>
      <c r="Q139" s="11"/>
      <c r="R139" s="11"/>
      <c r="S139" s="11"/>
      <c r="T139" s="11"/>
      <c r="U139" s="11"/>
      <c r="V139" s="11"/>
      <c r="W139" s="11"/>
    </row>
    <row r="140" s="1" customFormat="1" ht="21" customHeight="1" spans="1:23">
      <c r="A140" s="9" t="s">
        <v>349</v>
      </c>
      <c r="B140" s="9"/>
      <c r="C140" s="10" t="s">
        <v>410</v>
      </c>
      <c r="D140" s="9"/>
      <c r="E140" s="9"/>
      <c r="F140" s="9"/>
      <c r="G140" s="9"/>
      <c r="H140" s="9"/>
      <c r="I140" s="11">
        <f>I141</f>
        <v>40000</v>
      </c>
      <c r="J140" s="11">
        <f>J141</f>
        <v>40000</v>
      </c>
      <c r="K140" s="11">
        <f>K141</f>
        <v>40000</v>
      </c>
      <c r="L140" s="11"/>
      <c r="M140" s="11"/>
      <c r="N140" s="11"/>
      <c r="O140" s="11"/>
      <c r="P140" s="21"/>
      <c r="Q140" s="11"/>
      <c r="R140" s="11"/>
      <c r="S140" s="11"/>
      <c r="T140" s="11"/>
      <c r="U140" s="11"/>
      <c r="V140" s="11"/>
      <c r="W140" s="11"/>
    </row>
    <row r="141" s="1" customFormat="1" ht="18.75" customHeight="1" spans="1:23">
      <c r="A141" s="9" t="s">
        <v>349</v>
      </c>
      <c r="B141" s="67" t="s">
        <v>411</v>
      </c>
      <c r="C141" s="10" t="s">
        <v>410</v>
      </c>
      <c r="D141" s="9" t="s">
        <v>62</v>
      </c>
      <c r="E141" s="9">
        <v>2240703</v>
      </c>
      <c r="F141" s="9" t="s">
        <v>193</v>
      </c>
      <c r="G141" s="9">
        <v>30227</v>
      </c>
      <c r="H141" s="9" t="s">
        <v>299</v>
      </c>
      <c r="I141" s="11">
        <v>40000</v>
      </c>
      <c r="J141" s="11">
        <f>K141</f>
        <v>40000</v>
      </c>
      <c r="K141" s="11">
        <v>40000</v>
      </c>
      <c r="L141" s="11"/>
      <c r="M141" s="11"/>
      <c r="N141" s="11"/>
      <c r="O141" s="11"/>
      <c r="P141" s="21"/>
      <c r="Q141" s="11"/>
      <c r="R141" s="11"/>
      <c r="S141" s="11"/>
      <c r="T141" s="11"/>
      <c r="U141" s="11"/>
      <c r="V141" s="11"/>
      <c r="W141" s="11"/>
    </row>
    <row r="142" s="1" customFormat="1" ht="38" customHeight="1" spans="1:23">
      <c r="A142" s="9" t="s">
        <v>322</v>
      </c>
      <c r="B142" s="67"/>
      <c r="C142" s="68" t="s">
        <v>412</v>
      </c>
      <c r="D142" s="9"/>
      <c r="E142" s="9"/>
      <c r="F142" s="9"/>
      <c r="G142" s="9"/>
      <c r="H142" s="9"/>
      <c r="I142" s="11">
        <f>I143</f>
        <v>30000</v>
      </c>
      <c r="J142" s="11">
        <f>J143</f>
        <v>30000</v>
      </c>
      <c r="K142" s="11">
        <f>K143</f>
        <v>3000</v>
      </c>
      <c r="L142" s="11"/>
      <c r="M142" s="11"/>
      <c r="N142" s="11"/>
      <c r="O142" s="11"/>
      <c r="P142" s="21"/>
      <c r="Q142" s="11"/>
      <c r="R142" s="11"/>
      <c r="S142" s="11"/>
      <c r="T142" s="11"/>
      <c r="U142" s="11"/>
      <c r="V142" s="11"/>
      <c r="W142" s="11"/>
    </row>
    <row r="143" s="1" customFormat="1" ht="36" customHeight="1" spans="1:23">
      <c r="A143" s="9" t="s">
        <v>322</v>
      </c>
      <c r="B143" s="67" t="s">
        <v>413</v>
      </c>
      <c r="C143" s="68" t="s">
        <v>412</v>
      </c>
      <c r="D143" s="9" t="s">
        <v>62</v>
      </c>
      <c r="E143" s="9">
        <v>2240601</v>
      </c>
      <c r="F143" s="9" t="s">
        <v>414</v>
      </c>
      <c r="G143" s="9">
        <v>31005</v>
      </c>
      <c r="H143" s="9" t="s">
        <v>337</v>
      </c>
      <c r="I143" s="11">
        <v>30000</v>
      </c>
      <c r="J143" s="11">
        <v>30000</v>
      </c>
      <c r="K143" s="11">
        <v>3000</v>
      </c>
      <c r="L143" s="11"/>
      <c r="M143" s="11"/>
      <c r="N143" s="11"/>
      <c r="O143" s="11"/>
      <c r="P143" s="21"/>
      <c r="Q143" s="11"/>
      <c r="R143" s="11"/>
      <c r="S143" s="11"/>
      <c r="T143" s="11"/>
      <c r="U143" s="11"/>
      <c r="V143" s="11"/>
      <c r="W143" s="11"/>
    </row>
    <row r="144" s="1" customFormat="1" ht="24" customHeight="1" spans="1:23">
      <c r="A144" s="9" t="s">
        <v>322</v>
      </c>
      <c r="B144" s="67"/>
      <c r="C144" s="10" t="s">
        <v>415</v>
      </c>
      <c r="D144" s="9"/>
      <c r="E144" s="9"/>
      <c r="F144" s="9"/>
      <c r="G144" s="9"/>
      <c r="H144" s="9"/>
      <c r="I144" s="11">
        <f>I145</f>
        <v>20000</v>
      </c>
      <c r="J144" s="11">
        <f>J145</f>
        <v>20000</v>
      </c>
      <c r="K144" s="11">
        <f>K145</f>
        <v>20000</v>
      </c>
      <c r="L144" s="11"/>
      <c r="M144" s="11"/>
      <c r="N144" s="11"/>
      <c r="O144" s="11"/>
      <c r="P144" s="21"/>
      <c r="Q144" s="11"/>
      <c r="R144" s="11"/>
      <c r="S144" s="11"/>
      <c r="T144" s="11"/>
      <c r="U144" s="11"/>
      <c r="V144" s="11"/>
      <c r="W144" s="11"/>
    </row>
    <row r="145" s="1" customFormat="1" ht="18.75" customHeight="1" spans="1:23">
      <c r="A145" s="9" t="s">
        <v>322</v>
      </c>
      <c r="B145" s="67" t="s">
        <v>416</v>
      </c>
      <c r="C145" s="10" t="s">
        <v>415</v>
      </c>
      <c r="D145" s="9" t="s">
        <v>62</v>
      </c>
      <c r="E145" s="9">
        <v>2240703</v>
      </c>
      <c r="F145" s="9" t="s">
        <v>193</v>
      </c>
      <c r="G145" s="9">
        <v>30227</v>
      </c>
      <c r="H145" s="9" t="s">
        <v>299</v>
      </c>
      <c r="I145" s="11">
        <v>20000</v>
      </c>
      <c r="J145" s="11">
        <v>20000</v>
      </c>
      <c r="K145" s="11">
        <v>20000</v>
      </c>
      <c r="L145" s="11"/>
      <c r="M145" s="11"/>
      <c r="N145" s="11"/>
      <c r="O145" s="11"/>
      <c r="P145" s="21"/>
      <c r="Q145" s="11"/>
      <c r="R145" s="11"/>
      <c r="S145" s="11"/>
      <c r="T145" s="11"/>
      <c r="U145" s="11"/>
      <c r="V145" s="11"/>
      <c r="W145" s="11"/>
    </row>
    <row r="146" s="1" customFormat="1" ht="18.75" customHeight="1" spans="1:23">
      <c r="A146" s="9" t="s">
        <v>316</v>
      </c>
      <c r="B146" s="67"/>
      <c r="C146" s="10" t="s">
        <v>417</v>
      </c>
      <c r="D146" s="9"/>
      <c r="E146" s="9"/>
      <c r="F146" s="9"/>
      <c r="G146" s="9"/>
      <c r="H146" s="9"/>
      <c r="I146" s="11">
        <f>I147+I148</f>
        <v>250000</v>
      </c>
      <c r="J146" s="11">
        <f>J147+J148</f>
        <v>250000</v>
      </c>
      <c r="K146" s="11">
        <f>K147+K148</f>
        <v>250000</v>
      </c>
      <c r="L146" s="11"/>
      <c r="M146" s="11"/>
      <c r="N146" s="11"/>
      <c r="O146" s="11"/>
      <c r="P146" s="21"/>
      <c r="Q146" s="11"/>
      <c r="R146" s="11"/>
      <c r="S146" s="11"/>
      <c r="T146" s="11"/>
      <c r="U146" s="11"/>
      <c r="V146" s="11"/>
      <c r="W146" s="11"/>
    </row>
    <row r="147" s="1" customFormat="1" ht="18.75" customHeight="1" spans="1:23">
      <c r="A147" s="9" t="s">
        <v>316</v>
      </c>
      <c r="B147" s="67" t="s">
        <v>418</v>
      </c>
      <c r="C147" s="10" t="s">
        <v>417</v>
      </c>
      <c r="D147" s="9" t="s">
        <v>62</v>
      </c>
      <c r="E147" s="9">
        <v>2130701</v>
      </c>
      <c r="F147" s="9" t="s">
        <v>181</v>
      </c>
      <c r="G147" s="9">
        <v>31005</v>
      </c>
      <c r="H147" s="9" t="s">
        <v>419</v>
      </c>
      <c r="I147" s="11">
        <v>50000</v>
      </c>
      <c r="J147" s="11">
        <v>50000</v>
      </c>
      <c r="K147" s="11">
        <v>50000</v>
      </c>
      <c r="L147" s="11"/>
      <c r="M147" s="11"/>
      <c r="N147" s="11"/>
      <c r="O147" s="11"/>
      <c r="P147" s="21"/>
      <c r="Q147" s="11"/>
      <c r="R147" s="11"/>
      <c r="S147" s="11"/>
      <c r="T147" s="11"/>
      <c r="U147" s="11"/>
      <c r="V147" s="11"/>
      <c r="W147" s="11"/>
    </row>
    <row r="148" s="1" customFormat="1" ht="18.75" customHeight="1" spans="1:23">
      <c r="A148" s="9" t="s">
        <v>316</v>
      </c>
      <c r="B148" s="67" t="s">
        <v>418</v>
      </c>
      <c r="C148" s="68" t="s">
        <v>420</v>
      </c>
      <c r="D148" s="9" t="s">
        <v>62</v>
      </c>
      <c r="E148" s="9">
        <v>2130701</v>
      </c>
      <c r="F148" s="9" t="s">
        <v>181</v>
      </c>
      <c r="G148" s="9">
        <v>31005</v>
      </c>
      <c r="H148" s="9" t="s">
        <v>419</v>
      </c>
      <c r="I148" s="11">
        <v>200000</v>
      </c>
      <c r="J148" s="11">
        <v>200000</v>
      </c>
      <c r="K148" s="11">
        <v>200000</v>
      </c>
      <c r="L148" s="11"/>
      <c r="M148" s="11"/>
      <c r="N148" s="11"/>
      <c r="O148" s="11"/>
      <c r="P148" s="21"/>
      <c r="Q148" s="11"/>
      <c r="R148" s="11"/>
      <c r="S148" s="11"/>
      <c r="T148" s="11"/>
      <c r="U148" s="11"/>
      <c r="V148" s="11"/>
      <c r="W148" s="11"/>
    </row>
    <row r="149" s="1" customFormat="1" ht="18.75" customHeight="1" spans="1:23">
      <c r="A149" s="9" t="s">
        <v>316</v>
      </c>
      <c r="B149" s="67"/>
      <c r="C149" s="10" t="s">
        <v>421</v>
      </c>
      <c r="D149" s="9"/>
      <c r="E149" s="9"/>
      <c r="F149" s="9"/>
      <c r="G149" s="9"/>
      <c r="H149" s="9"/>
      <c r="I149" s="11">
        <f>I150+I151</f>
        <v>160000</v>
      </c>
      <c r="J149" s="11">
        <f>J150+J151</f>
        <v>160000</v>
      </c>
      <c r="K149" s="11">
        <f>K150+K151</f>
        <v>160000</v>
      </c>
      <c r="L149" s="11"/>
      <c r="M149" s="11"/>
      <c r="N149" s="11"/>
      <c r="O149" s="11"/>
      <c r="P149" s="21"/>
      <c r="Q149" s="11"/>
      <c r="R149" s="11"/>
      <c r="S149" s="11"/>
      <c r="T149" s="11"/>
      <c r="U149" s="11"/>
      <c r="V149" s="11"/>
      <c r="W149" s="11"/>
    </row>
    <row r="150" s="1" customFormat="1" ht="18.75" customHeight="1" spans="1:23">
      <c r="A150" s="9" t="s">
        <v>316</v>
      </c>
      <c r="B150" s="67" t="s">
        <v>422</v>
      </c>
      <c r="C150" s="10" t="s">
        <v>421</v>
      </c>
      <c r="D150" s="9" t="s">
        <v>62</v>
      </c>
      <c r="E150" s="9">
        <v>2130701</v>
      </c>
      <c r="F150" s="9" t="s">
        <v>181</v>
      </c>
      <c r="G150" s="9">
        <v>31005</v>
      </c>
      <c r="H150" s="9" t="s">
        <v>419</v>
      </c>
      <c r="I150" s="11">
        <v>10000</v>
      </c>
      <c r="J150" s="11">
        <v>10000</v>
      </c>
      <c r="K150" s="11">
        <v>10000</v>
      </c>
      <c r="L150" s="11"/>
      <c r="M150" s="11"/>
      <c r="N150" s="11"/>
      <c r="O150" s="11"/>
      <c r="P150" s="21"/>
      <c r="Q150" s="11"/>
      <c r="R150" s="11"/>
      <c r="S150" s="11"/>
      <c r="T150" s="11"/>
      <c r="U150" s="11"/>
      <c r="V150" s="11"/>
      <c r="W150" s="11"/>
    </row>
    <row r="151" s="1" customFormat="1" ht="18.75" customHeight="1" spans="1:23">
      <c r="A151" s="9" t="s">
        <v>316</v>
      </c>
      <c r="B151" s="67" t="s">
        <v>422</v>
      </c>
      <c r="C151" s="10" t="s">
        <v>423</v>
      </c>
      <c r="D151" s="9" t="s">
        <v>62</v>
      </c>
      <c r="E151" s="9">
        <v>2130701</v>
      </c>
      <c r="F151" s="9" t="s">
        <v>181</v>
      </c>
      <c r="G151" s="9">
        <v>31005</v>
      </c>
      <c r="H151" s="9" t="s">
        <v>419</v>
      </c>
      <c r="I151" s="11">
        <v>150000</v>
      </c>
      <c r="J151" s="11">
        <v>150000</v>
      </c>
      <c r="K151" s="11">
        <v>150000</v>
      </c>
      <c r="L151" s="11"/>
      <c r="M151" s="11"/>
      <c r="N151" s="11"/>
      <c r="O151" s="11"/>
      <c r="P151" s="21"/>
      <c r="Q151" s="11"/>
      <c r="R151" s="11"/>
      <c r="S151" s="11"/>
      <c r="T151" s="11"/>
      <c r="U151" s="11"/>
      <c r="V151" s="11"/>
      <c r="W151" s="11"/>
    </row>
    <row r="152" s="1" customFormat="1" ht="18.75" customHeight="1" spans="1:23">
      <c r="A152" s="9" t="s">
        <v>316</v>
      </c>
      <c r="B152" s="67"/>
      <c r="C152" s="10" t="s">
        <v>424</v>
      </c>
      <c r="D152" s="9"/>
      <c r="E152" s="9"/>
      <c r="F152" s="9"/>
      <c r="G152" s="9"/>
      <c r="H152" s="9"/>
      <c r="I152" s="11">
        <f>I153</f>
        <v>200000</v>
      </c>
      <c r="J152" s="11"/>
      <c r="K152" s="11"/>
      <c r="L152" s="11">
        <f>L153</f>
        <v>200000</v>
      </c>
      <c r="M152" s="11"/>
      <c r="N152" s="11"/>
      <c r="O152" s="11"/>
      <c r="P152" s="21"/>
      <c r="Q152" s="11"/>
      <c r="R152" s="11"/>
      <c r="S152" s="11"/>
      <c r="T152" s="11"/>
      <c r="U152" s="11"/>
      <c r="V152" s="11"/>
      <c r="W152" s="11"/>
    </row>
    <row r="153" s="1" customFormat="1" ht="18.75" customHeight="1" spans="1:23">
      <c r="A153" s="9" t="s">
        <v>316</v>
      </c>
      <c r="B153" s="67" t="s">
        <v>425</v>
      </c>
      <c r="C153" s="10" t="s">
        <v>424</v>
      </c>
      <c r="D153" s="9" t="s">
        <v>62</v>
      </c>
      <c r="E153" s="9">
        <v>2296003</v>
      </c>
      <c r="F153" s="9" t="s">
        <v>196</v>
      </c>
      <c r="G153" s="9">
        <v>31005</v>
      </c>
      <c r="H153" s="9" t="s">
        <v>419</v>
      </c>
      <c r="I153" s="11">
        <f>L153</f>
        <v>200000</v>
      </c>
      <c r="J153" s="11"/>
      <c r="K153" s="11"/>
      <c r="L153" s="11">
        <v>200000</v>
      </c>
      <c r="M153" s="11"/>
      <c r="N153" s="11"/>
      <c r="O153" s="11"/>
      <c r="P153" s="21"/>
      <c r="Q153" s="11"/>
      <c r="R153" s="11"/>
      <c r="S153" s="11"/>
      <c r="T153" s="11"/>
      <c r="U153" s="11"/>
      <c r="V153" s="11"/>
      <c r="W153" s="11"/>
    </row>
    <row r="154" s="1" customFormat="1" ht="22" customHeight="1" spans="1:23">
      <c r="A154" s="9" t="s">
        <v>316</v>
      </c>
      <c r="B154" s="67"/>
      <c r="C154" s="10" t="s">
        <v>426</v>
      </c>
      <c r="D154" s="9"/>
      <c r="E154" s="9"/>
      <c r="F154" s="9"/>
      <c r="G154" s="9"/>
      <c r="H154" s="9"/>
      <c r="I154" s="11">
        <f>I155</f>
        <v>50000</v>
      </c>
      <c r="J154" s="11"/>
      <c r="K154" s="11"/>
      <c r="L154" s="11">
        <f>L155</f>
        <v>50000</v>
      </c>
      <c r="M154" s="11"/>
      <c r="N154" s="11"/>
      <c r="O154" s="11"/>
      <c r="P154" s="21"/>
      <c r="Q154" s="11"/>
      <c r="R154" s="11"/>
      <c r="S154" s="11"/>
      <c r="T154" s="11"/>
      <c r="U154" s="11"/>
      <c r="V154" s="11"/>
      <c r="W154" s="11"/>
    </row>
    <row r="155" s="1" customFormat="1" ht="21" customHeight="1" spans="1:23">
      <c r="A155" s="9" t="s">
        <v>316</v>
      </c>
      <c r="B155" s="67" t="s">
        <v>427</v>
      </c>
      <c r="C155" s="10" t="s">
        <v>426</v>
      </c>
      <c r="D155" s="9" t="s">
        <v>62</v>
      </c>
      <c r="E155" s="9">
        <v>2296002</v>
      </c>
      <c r="F155" s="9" t="s">
        <v>428</v>
      </c>
      <c r="G155" s="9">
        <v>31005</v>
      </c>
      <c r="H155" s="9" t="s">
        <v>419</v>
      </c>
      <c r="I155" s="11">
        <v>50000</v>
      </c>
      <c r="J155" s="11"/>
      <c r="K155" s="11"/>
      <c r="L155" s="11">
        <v>50000</v>
      </c>
      <c r="M155" s="11"/>
      <c r="N155" s="11"/>
      <c r="O155" s="11"/>
      <c r="P155" s="21"/>
      <c r="Q155" s="11"/>
      <c r="R155" s="11"/>
      <c r="S155" s="11"/>
      <c r="T155" s="11"/>
      <c r="U155" s="11"/>
      <c r="V155" s="11"/>
      <c r="W155" s="11"/>
    </row>
    <row r="156" s="1" customFormat="1" ht="33" customHeight="1" spans="1:23">
      <c r="A156" s="9" t="s">
        <v>316</v>
      </c>
      <c r="B156" s="67"/>
      <c r="C156" s="10" t="s">
        <v>429</v>
      </c>
      <c r="D156" s="9"/>
      <c r="E156" s="9"/>
      <c r="F156" s="9"/>
      <c r="G156" s="9"/>
      <c r="H156" s="9"/>
      <c r="I156" s="11">
        <f>I157</f>
        <v>6477.5</v>
      </c>
      <c r="J156" s="11"/>
      <c r="K156" s="11"/>
      <c r="L156" s="11">
        <f>L157</f>
        <v>6477.5</v>
      </c>
      <c r="M156" s="11"/>
      <c r="N156" s="11"/>
      <c r="O156" s="11"/>
      <c r="P156" s="21"/>
      <c r="Q156" s="11"/>
      <c r="R156" s="11"/>
      <c r="S156" s="11"/>
      <c r="T156" s="11"/>
      <c r="U156" s="11"/>
      <c r="V156" s="11"/>
      <c r="W156" s="11"/>
    </row>
    <row r="157" s="1" customFormat="1" ht="36" customHeight="1" spans="1:23">
      <c r="A157" s="9" t="s">
        <v>316</v>
      </c>
      <c r="B157" s="67" t="s">
        <v>430</v>
      </c>
      <c r="C157" s="10" t="s">
        <v>429</v>
      </c>
      <c r="D157" s="9" t="s">
        <v>62</v>
      </c>
      <c r="E157" s="9">
        <v>2296002</v>
      </c>
      <c r="F157" s="9" t="s">
        <v>428</v>
      </c>
      <c r="G157" s="9">
        <v>31001</v>
      </c>
      <c r="H157" s="9" t="s">
        <v>431</v>
      </c>
      <c r="I157" s="11">
        <v>6477.5</v>
      </c>
      <c r="J157" s="11"/>
      <c r="K157" s="11"/>
      <c r="L157" s="11">
        <v>6477.5</v>
      </c>
      <c r="M157" s="11"/>
      <c r="N157" s="11"/>
      <c r="O157" s="11"/>
      <c r="P157" s="21"/>
      <c r="Q157" s="11"/>
      <c r="R157" s="11"/>
      <c r="S157" s="11"/>
      <c r="T157" s="11"/>
      <c r="U157" s="11"/>
      <c r="V157" s="11"/>
      <c r="W157" s="11"/>
    </row>
    <row r="158" s="1" customFormat="1" ht="18.75" customHeight="1" spans="1:23">
      <c r="A158" s="9" t="s">
        <v>349</v>
      </c>
      <c r="B158" s="67"/>
      <c r="C158" s="10" t="s">
        <v>432</v>
      </c>
      <c r="D158" s="9"/>
      <c r="E158" s="9"/>
      <c r="F158" s="9"/>
      <c r="G158" s="9"/>
      <c r="H158" s="9"/>
      <c r="I158" s="11">
        <f>I159</f>
        <v>100000</v>
      </c>
      <c r="J158" s="11"/>
      <c r="K158" s="11"/>
      <c r="L158" s="11">
        <f>L159</f>
        <v>100000</v>
      </c>
      <c r="M158" s="11"/>
      <c r="N158" s="11"/>
      <c r="O158" s="11"/>
      <c r="P158" s="21"/>
      <c r="Q158" s="11"/>
      <c r="R158" s="11"/>
      <c r="S158" s="11"/>
      <c r="T158" s="11"/>
      <c r="U158" s="11"/>
      <c r="V158" s="11"/>
      <c r="W158" s="11"/>
    </row>
    <row r="159" s="1" customFormat="1" ht="18.75" customHeight="1" spans="1:23">
      <c r="A159" s="9" t="s">
        <v>349</v>
      </c>
      <c r="B159" s="67" t="s">
        <v>433</v>
      </c>
      <c r="C159" s="10" t="s">
        <v>432</v>
      </c>
      <c r="D159" s="9" t="s">
        <v>62</v>
      </c>
      <c r="E159" s="9">
        <v>2296099</v>
      </c>
      <c r="F159" s="9" t="s">
        <v>197</v>
      </c>
      <c r="G159" s="9">
        <v>31005</v>
      </c>
      <c r="H159" s="9" t="s">
        <v>419</v>
      </c>
      <c r="I159" s="11">
        <v>100000</v>
      </c>
      <c r="J159" s="11"/>
      <c r="K159" s="11"/>
      <c r="L159" s="11">
        <v>100000</v>
      </c>
      <c r="M159" s="11"/>
      <c r="N159" s="11"/>
      <c r="O159" s="11"/>
      <c r="P159" s="21"/>
      <c r="Q159" s="11"/>
      <c r="R159" s="11"/>
      <c r="S159" s="11"/>
      <c r="T159" s="11"/>
      <c r="U159" s="11"/>
      <c r="V159" s="11"/>
      <c r="W159" s="11"/>
    </row>
    <row r="160" s="1" customFormat="1" ht="18.75" customHeight="1" spans="1:23">
      <c r="A160" s="9" t="s">
        <v>316</v>
      </c>
      <c r="B160" s="67"/>
      <c r="C160" s="10" t="s">
        <v>434</v>
      </c>
      <c r="D160" s="9"/>
      <c r="E160" s="9"/>
      <c r="F160" s="9"/>
      <c r="G160" s="9"/>
      <c r="H160" s="9"/>
      <c r="I160" s="11">
        <f>I161</f>
        <v>400000</v>
      </c>
      <c r="J160" s="11"/>
      <c r="K160" s="11"/>
      <c r="L160" s="11">
        <f>L161</f>
        <v>400000</v>
      </c>
      <c r="M160" s="11"/>
      <c r="N160" s="11"/>
      <c r="O160" s="11"/>
      <c r="P160" s="21"/>
      <c r="Q160" s="11"/>
      <c r="R160" s="11"/>
      <c r="S160" s="11"/>
      <c r="T160" s="11"/>
      <c r="U160" s="11"/>
      <c r="V160" s="11"/>
      <c r="W160" s="11"/>
    </row>
    <row r="161" s="1" customFormat="1" ht="18.75" customHeight="1" spans="1:23">
      <c r="A161" s="9" t="s">
        <v>316</v>
      </c>
      <c r="B161" s="67" t="s">
        <v>435</v>
      </c>
      <c r="C161" s="10" t="s">
        <v>434</v>
      </c>
      <c r="D161" s="9" t="s">
        <v>62</v>
      </c>
      <c r="E161" s="9">
        <v>2296002</v>
      </c>
      <c r="F161" s="9" t="s">
        <v>428</v>
      </c>
      <c r="G161" s="9">
        <v>31005</v>
      </c>
      <c r="H161" s="9" t="s">
        <v>419</v>
      </c>
      <c r="I161" s="11">
        <v>400000</v>
      </c>
      <c r="J161" s="11"/>
      <c r="K161" s="11"/>
      <c r="L161" s="11">
        <v>400000</v>
      </c>
      <c r="M161" s="11"/>
      <c r="N161" s="11"/>
      <c r="O161" s="11"/>
      <c r="P161" s="21"/>
      <c r="Q161" s="11"/>
      <c r="R161" s="11"/>
      <c r="S161" s="11"/>
      <c r="T161" s="11"/>
      <c r="U161" s="11"/>
      <c r="V161" s="11"/>
      <c r="W161" s="11"/>
    </row>
    <row r="162" s="1" customFormat="1" ht="18.75" customHeight="1" spans="1:23">
      <c r="A162" s="14" t="s">
        <v>36</v>
      </c>
      <c r="B162" s="14"/>
      <c r="C162" s="14"/>
      <c r="D162" s="14"/>
      <c r="E162" s="14"/>
      <c r="F162" s="14"/>
      <c r="G162" s="14"/>
      <c r="H162" s="14"/>
      <c r="I162" s="11">
        <f>J162+L162+R162</f>
        <v>23738557.8</v>
      </c>
      <c r="J162" s="11">
        <f>6874815.24+J140+J142+J144+J146+J149</f>
        <v>7374815.24</v>
      </c>
      <c r="K162" s="11">
        <f>6874815.24+K140+K142+K144+K146+K149</f>
        <v>7347815.24</v>
      </c>
      <c r="L162" s="11">
        <f>14985405.06+L152+L154+L156+L158+L160</f>
        <v>15741882.56</v>
      </c>
      <c r="M162" s="11"/>
      <c r="N162" s="11"/>
      <c r="O162" s="11"/>
      <c r="P162" s="11"/>
      <c r="Q162" s="11"/>
      <c r="R162" s="11">
        <v>621860</v>
      </c>
      <c r="S162" s="11"/>
      <c r="T162" s="11"/>
      <c r="U162" s="11"/>
      <c r="V162" s="11"/>
      <c r="W162" s="11">
        <v>621860</v>
      </c>
    </row>
  </sheetData>
  <mergeCells count="28">
    <mergeCell ref="A2:W2"/>
    <mergeCell ref="A3:H3"/>
    <mergeCell ref="J4:M4"/>
    <mergeCell ref="N4:P4"/>
    <mergeCell ref="R4:W4"/>
    <mergeCell ref="A162:H16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Right="0"/>
  </sheetPr>
  <dimension ref="A1:J260"/>
  <sheetViews>
    <sheetView showZeros="0" tabSelected="1" topLeftCell="B148" workbookViewId="0">
      <selection activeCell="B148" sqref="B148"/>
    </sheetView>
  </sheetViews>
  <sheetFormatPr defaultColWidth="8.85833333333333" defaultRowHeight="15" customHeight="1"/>
  <cols>
    <col min="1" max="1" width="44.4166666666667" customWidth="1"/>
    <col min="2" max="2" width="60.4666666666667" customWidth="1"/>
    <col min="3" max="4" width="13.8416666666667" customWidth="1"/>
    <col min="5" max="5" width="25.5166666666667" customWidth="1"/>
    <col min="6" max="8" width="10" customWidth="1"/>
    <col min="9" max="9" width="13.7" customWidth="1"/>
    <col min="10" max="10" width="34.5" customWidth="1"/>
  </cols>
  <sheetData>
    <row r="1" customHeight="1" spans="1:10">
      <c r="A1" s="23" t="s">
        <v>436</v>
      </c>
      <c r="B1" s="23"/>
      <c r="C1" s="23"/>
      <c r="D1" s="23"/>
      <c r="E1" s="23"/>
      <c r="F1" s="23"/>
      <c r="G1" s="23"/>
      <c r="H1" s="23"/>
      <c r="I1" s="23"/>
      <c r="J1" s="23"/>
    </row>
    <row r="2" ht="45" customHeight="1" spans="1:10">
      <c r="A2" s="41" t="s">
        <v>437</v>
      </c>
      <c r="B2" s="41"/>
      <c r="C2" s="41"/>
      <c r="D2" s="41"/>
      <c r="E2" s="41"/>
      <c r="F2" s="41"/>
      <c r="G2" s="41"/>
      <c r="H2" s="41"/>
      <c r="I2" s="41"/>
      <c r="J2" s="41"/>
    </row>
    <row r="3" ht="20.25" customHeight="1" spans="1:10">
      <c r="A3" s="22" t="s">
        <v>2</v>
      </c>
      <c r="B3" s="22"/>
      <c r="C3" s="22"/>
      <c r="D3" s="22"/>
      <c r="E3" s="22"/>
      <c r="F3" s="22"/>
      <c r="G3" s="22"/>
      <c r="H3" s="22"/>
      <c r="I3" s="22"/>
      <c r="J3" s="22"/>
    </row>
    <row r="4" ht="20.25" customHeight="1" spans="1:10">
      <c r="A4" s="42" t="s">
        <v>438</v>
      </c>
      <c r="B4" s="42" t="s">
        <v>439</v>
      </c>
      <c r="C4" s="42" t="s">
        <v>440</v>
      </c>
      <c r="D4" s="42" t="s">
        <v>441</v>
      </c>
      <c r="E4" s="42" t="s">
        <v>442</v>
      </c>
      <c r="F4" s="42" t="s">
        <v>443</v>
      </c>
      <c r="G4" s="42" t="s">
        <v>444</v>
      </c>
      <c r="H4" s="42" t="s">
        <v>445</v>
      </c>
      <c r="I4" s="42" t="s">
        <v>446</v>
      </c>
      <c r="J4" s="42" t="s">
        <v>447</v>
      </c>
    </row>
    <row r="5" ht="46.5" customHeight="1" spans="1:10">
      <c r="A5" s="42"/>
      <c r="B5" s="42"/>
      <c r="C5" s="42"/>
      <c r="D5" s="42"/>
      <c r="E5" s="42"/>
      <c r="F5" s="42"/>
      <c r="G5" s="42"/>
      <c r="H5" s="42"/>
      <c r="I5" s="42"/>
      <c r="J5" s="42"/>
    </row>
    <row r="6" ht="20.25" customHeight="1" spans="1:10">
      <c r="A6" s="43">
        <v>1</v>
      </c>
      <c r="B6" s="43">
        <v>2</v>
      </c>
      <c r="C6" s="43">
        <v>3</v>
      </c>
      <c r="D6" s="43">
        <v>4</v>
      </c>
      <c r="E6" s="43">
        <v>5</v>
      </c>
      <c r="F6" s="43">
        <v>6</v>
      </c>
      <c r="G6" s="43">
        <v>7</v>
      </c>
      <c r="H6" s="43">
        <v>8</v>
      </c>
      <c r="I6" s="43">
        <v>9</v>
      </c>
      <c r="J6" s="43">
        <v>10</v>
      </c>
    </row>
    <row r="7" s="1" customFormat="1" ht="20.25" customHeight="1" spans="1:10">
      <c r="A7" s="21" t="s">
        <v>62</v>
      </c>
      <c r="B7" s="21"/>
      <c r="C7" s="21"/>
      <c r="D7" s="1"/>
      <c r="E7" s="48"/>
      <c r="F7" s="48"/>
      <c r="G7" s="48"/>
      <c r="H7" s="48"/>
      <c r="I7" s="48"/>
      <c r="J7" s="48"/>
    </row>
    <row r="8" s="1" customFormat="1" ht="178" customHeight="1" spans="1:10">
      <c r="A8" s="61" t="s">
        <v>321</v>
      </c>
      <c r="B8" s="21" t="s">
        <v>448</v>
      </c>
      <c r="C8" s="26"/>
      <c r="D8" s="26"/>
      <c r="E8" s="48"/>
      <c r="F8" s="48"/>
      <c r="G8" s="48"/>
      <c r="H8" s="48"/>
      <c r="I8" s="48"/>
      <c r="J8" s="48"/>
    </row>
    <row r="9" s="1" customFormat="1" ht="20.25" customHeight="1" spans="1:10">
      <c r="A9" s="21"/>
      <c r="B9" s="21"/>
      <c r="C9" s="21" t="s">
        <v>449</v>
      </c>
      <c r="D9" s="62" t="s">
        <v>450</v>
      </c>
      <c r="E9" s="63" t="s">
        <v>451</v>
      </c>
      <c r="F9" s="49" t="s">
        <v>452</v>
      </c>
      <c r="G9" s="26" t="s">
        <v>453</v>
      </c>
      <c r="H9" s="49" t="s">
        <v>454</v>
      </c>
      <c r="I9" s="49" t="s">
        <v>455</v>
      </c>
      <c r="J9" s="63" t="s">
        <v>456</v>
      </c>
    </row>
    <row r="10" s="1" customFormat="1" ht="20.25" customHeight="1" spans="1:10">
      <c r="A10" s="21"/>
      <c r="B10" s="21"/>
      <c r="C10" s="21" t="s">
        <v>449</v>
      </c>
      <c r="D10" s="62" t="s">
        <v>457</v>
      </c>
      <c r="E10" s="63" t="s">
        <v>458</v>
      </c>
      <c r="F10" s="49" t="s">
        <v>452</v>
      </c>
      <c r="G10" s="26" t="s">
        <v>459</v>
      </c>
      <c r="H10" s="49"/>
      <c r="I10" s="49" t="s">
        <v>460</v>
      </c>
      <c r="J10" s="63" t="s">
        <v>458</v>
      </c>
    </row>
    <row r="11" s="1" customFormat="1" ht="20.25" customHeight="1" spans="1:10">
      <c r="A11" s="21"/>
      <c r="B11" s="21"/>
      <c r="C11" s="21" t="s">
        <v>449</v>
      </c>
      <c r="D11" s="62" t="s">
        <v>461</v>
      </c>
      <c r="E11" s="63" t="s">
        <v>462</v>
      </c>
      <c r="F11" s="49" t="s">
        <v>452</v>
      </c>
      <c r="G11" s="26" t="s">
        <v>463</v>
      </c>
      <c r="H11" s="49" t="s">
        <v>464</v>
      </c>
      <c r="I11" s="49" t="s">
        <v>455</v>
      </c>
      <c r="J11" s="63" t="s">
        <v>465</v>
      </c>
    </row>
    <row r="12" s="1" customFormat="1" ht="20.25" customHeight="1" spans="1:10">
      <c r="A12" s="21"/>
      <c r="B12" s="21"/>
      <c r="C12" s="21" t="s">
        <v>466</v>
      </c>
      <c r="D12" s="62" t="s">
        <v>467</v>
      </c>
      <c r="E12" s="63" t="s">
        <v>468</v>
      </c>
      <c r="F12" s="49" t="s">
        <v>452</v>
      </c>
      <c r="G12" s="26" t="s">
        <v>469</v>
      </c>
      <c r="H12" s="49"/>
      <c r="I12" s="49" t="s">
        <v>460</v>
      </c>
      <c r="J12" s="63" t="s">
        <v>470</v>
      </c>
    </row>
    <row r="13" s="1" customFormat="1" ht="20.25" customHeight="1" spans="1:10">
      <c r="A13" s="21"/>
      <c r="B13" s="21"/>
      <c r="C13" s="21" t="s">
        <v>466</v>
      </c>
      <c r="D13" s="62" t="s">
        <v>467</v>
      </c>
      <c r="E13" s="63" t="s">
        <v>471</v>
      </c>
      <c r="F13" s="49" t="s">
        <v>452</v>
      </c>
      <c r="G13" s="26" t="s">
        <v>469</v>
      </c>
      <c r="H13" s="49"/>
      <c r="I13" s="49" t="s">
        <v>460</v>
      </c>
      <c r="J13" s="63" t="s">
        <v>470</v>
      </c>
    </row>
    <row r="14" s="1" customFormat="1" ht="40" customHeight="1" spans="1:10">
      <c r="A14" s="21"/>
      <c r="B14" s="21"/>
      <c r="C14" s="21" t="s">
        <v>472</v>
      </c>
      <c r="D14" s="62" t="s">
        <v>473</v>
      </c>
      <c r="E14" s="63" t="s">
        <v>474</v>
      </c>
      <c r="F14" s="49" t="s">
        <v>475</v>
      </c>
      <c r="G14" s="26" t="s">
        <v>476</v>
      </c>
      <c r="H14" s="49" t="s">
        <v>477</v>
      </c>
      <c r="I14" s="49" t="s">
        <v>455</v>
      </c>
      <c r="J14" s="63" t="s">
        <v>478</v>
      </c>
    </row>
    <row r="15" s="1" customFormat="1" ht="20.25" customHeight="1" spans="1:10">
      <c r="A15" s="21"/>
      <c r="B15" s="21"/>
      <c r="C15" s="21" t="s">
        <v>472</v>
      </c>
      <c r="D15" s="62" t="s">
        <v>473</v>
      </c>
      <c r="E15" s="63" t="s">
        <v>479</v>
      </c>
      <c r="F15" s="49" t="s">
        <v>475</v>
      </c>
      <c r="G15" s="26" t="s">
        <v>476</v>
      </c>
      <c r="H15" s="49" t="s">
        <v>477</v>
      </c>
      <c r="I15" s="49" t="s">
        <v>455</v>
      </c>
      <c r="J15" s="63" t="s">
        <v>480</v>
      </c>
    </row>
    <row r="16" s="1" customFormat="1" ht="139" customHeight="1" spans="1:10">
      <c r="A16" s="61" t="s">
        <v>372</v>
      </c>
      <c r="B16" s="21" t="s">
        <v>481</v>
      </c>
      <c r="C16" s="21"/>
      <c r="D16" s="21"/>
      <c r="E16" s="21"/>
      <c r="F16" s="21"/>
      <c r="G16" s="21"/>
      <c r="H16" s="21"/>
      <c r="I16" s="21"/>
      <c r="J16" s="21"/>
    </row>
    <row r="17" s="1" customFormat="1" ht="20.25" customHeight="1" spans="1:10">
      <c r="A17" s="21"/>
      <c r="B17" s="21"/>
      <c r="C17" s="21" t="s">
        <v>449</v>
      </c>
      <c r="D17" s="62" t="s">
        <v>450</v>
      </c>
      <c r="E17" s="63" t="s">
        <v>482</v>
      </c>
      <c r="F17" s="49" t="s">
        <v>452</v>
      </c>
      <c r="G17" s="26" t="s">
        <v>51</v>
      </c>
      <c r="H17" s="49" t="s">
        <v>483</v>
      </c>
      <c r="I17" s="49" t="s">
        <v>455</v>
      </c>
      <c r="J17" s="63" t="s">
        <v>484</v>
      </c>
    </row>
    <row r="18" s="1" customFormat="1" ht="20.25" customHeight="1" spans="1:10">
      <c r="A18" s="21"/>
      <c r="B18" s="21"/>
      <c r="C18" s="21" t="s">
        <v>449</v>
      </c>
      <c r="D18" s="62" t="s">
        <v>450</v>
      </c>
      <c r="E18" s="63" t="s">
        <v>485</v>
      </c>
      <c r="F18" s="49" t="s">
        <v>452</v>
      </c>
      <c r="G18" s="26" t="s">
        <v>486</v>
      </c>
      <c r="H18" s="49" t="s">
        <v>487</v>
      </c>
      <c r="I18" s="49" t="s">
        <v>455</v>
      </c>
      <c r="J18" s="63" t="s">
        <v>488</v>
      </c>
    </row>
    <row r="19" s="1" customFormat="1" ht="20.25" customHeight="1" spans="1:10">
      <c r="A19" s="21"/>
      <c r="B19" s="21"/>
      <c r="C19" s="21" t="s">
        <v>449</v>
      </c>
      <c r="D19" s="62" t="s">
        <v>450</v>
      </c>
      <c r="E19" s="63" t="s">
        <v>489</v>
      </c>
      <c r="F19" s="49" t="s">
        <v>452</v>
      </c>
      <c r="G19" s="26" t="s">
        <v>490</v>
      </c>
      <c r="H19" s="49" t="s">
        <v>491</v>
      </c>
      <c r="I19" s="49" t="s">
        <v>455</v>
      </c>
      <c r="J19" s="63" t="s">
        <v>492</v>
      </c>
    </row>
    <row r="20" s="1" customFormat="1" ht="20.25" customHeight="1" spans="1:10">
      <c r="A20" s="21"/>
      <c r="B20" s="21"/>
      <c r="C20" s="21" t="s">
        <v>449</v>
      </c>
      <c r="D20" s="62" t="s">
        <v>457</v>
      </c>
      <c r="E20" s="63" t="s">
        <v>493</v>
      </c>
      <c r="F20" s="49" t="s">
        <v>475</v>
      </c>
      <c r="G20" s="26" t="s">
        <v>494</v>
      </c>
      <c r="H20" s="49" t="s">
        <v>477</v>
      </c>
      <c r="I20" s="49" t="s">
        <v>455</v>
      </c>
      <c r="J20" s="63" t="s">
        <v>495</v>
      </c>
    </row>
    <row r="21" s="1" customFormat="1" ht="20.25" customHeight="1" spans="1:10">
      <c r="A21" s="21"/>
      <c r="B21" s="21"/>
      <c r="C21" s="21" t="s">
        <v>449</v>
      </c>
      <c r="D21" s="62" t="s">
        <v>461</v>
      </c>
      <c r="E21" s="63" t="s">
        <v>496</v>
      </c>
      <c r="F21" s="49" t="s">
        <v>452</v>
      </c>
      <c r="G21" s="26" t="s">
        <v>497</v>
      </c>
      <c r="H21" s="49" t="s">
        <v>477</v>
      </c>
      <c r="I21" s="49" t="s">
        <v>455</v>
      </c>
      <c r="J21" s="63" t="s">
        <v>498</v>
      </c>
    </row>
    <row r="22" s="1" customFormat="1" ht="20.25" customHeight="1" spans="1:10">
      <c r="A22" s="21"/>
      <c r="B22" s="21"/>
      <c r="C22" s="21" t="s">
        <v>466</v>
      </c>
      <c r="D22" s="62" t="s">
        <v>467</v>
      </c>
      <c r="E22" s="63" t="s">
        <v>499</v>
      </c>
      <c r="F22" s="49" t="s">
        <v>452</v>
      </c>
      <c r="G22" s="26" t="s">
        <v>469</v>
      </c>
      <c r="H22" s="49"/>
      <c r="I22" s="49" t="s">
        <v>460</v>
      </c>
      <c r="J22" s="63" t="s">
        <v>470</v>
      </c>
    </row>
    <row r="23" s="1" customFormat="1" ht="20.25" customHeight="1" spans="1:10">
      <c r="A23" s="21"/>
      <c r="B23" s="21"/>
      <c r="C23" s="21" t="s">
        <v>472</v>
      </c>
      <c r="D23" s="62" t="s">
        <v>473</v>
      </c>
      <c r="E23" s="63" t="s">
        <v>473</v>
      </c>
      <c r="F23" s="49" t="s">
        <v>475</v>
      </c>
      <c r="G23" s="26" t="s">
        <v>476</v>
      </c>
      <c r="H23" s="49" t="s">
        <v>477</v>
      </c>
      <c r="I23" s="49" t="s">
        <v>455</v>
      </c>
      <c r="J23" s="63" t="s">
        <v>500</v>
      </c>
    </row>
    <row r="24" s="1" customFormat="1" ht="211" customHeight="1" spans="1:10">
      <c r="A24" s="61" t="s">
        <v>362</v>
      </c>
      <c r="B24" s="21" t="s">
        <v>501</v>
      </c>
      <c r="C24" s="21"/>
      <c r="D24" s="21"/>
      <c r="E24" s="21"/>
      <c r="F24" s="21"/>
      <c r="G24" s="21"/>
      <c r="H24" s="21"/>
      <c r="I24" s="21"/>
      <c r="J24" s="21"/>
    </row>
    <row r="25" s="1" customFormat="1" ht="22.25" customHeight="1" spans="1:10">
      <c r="A25" s="21"/>
      <c r="B25" s="21"/>
      <c r="C25" s="21" t="s">
        <v>449</v>
      </c>
      <c r="D25" s="62" t="s">
        <v>450</v>
      </c>
      <c r="E25" s="63" t="s">
        <v>502</v>
      </c>
      <c r="F25" s="49" t="s">
        <v>452</v>
      </c>
      <c r="G25" s="26" t="s">
        <v>56</v>
      </c>
      <c r="H25" s="49" t="s">
        <v>454</v>
      </c>
      <c r="I25" s="49" t="s">
        <v>455</v>
      </c>
      <c r="J25" s="63" t="s">
        <v>503</v>
      </c>
    </row>
    <row r="26" s="1" customFormat="1" ht="22.25" customHeight="1" spans="1:10">
      <c r="A26" s="21"/>
      <c r="B26" s="21"/>
      <c r="C26" s="21" t="s">
        <v>449</v>
      </c>
      <c r="D26" s="62" t="s">
        <v>450</v>
      </c>
      <c r="E26" s="63" t="s">
        <v>504</v>
      </c>
      <c r="F26" s="49" t="s">
        <v>452</v>
      </c>
      <c r="G26" s="26" t="s">
        <v>51</v>
      </c>
      <c r="H26" s="49" t="s">
        <v>505</v>
      </c>
      <c r="I26" s="49" t="s">
        <v>455</v>
      </c>
      <c r="J26" s="63" t="s">
        <v>506</v>
      </c>
    </row>
    <row r="27" s="1" customFormat="1" ht="22.25" customHeight="1" spans="1:10">
      <c r="A27" s="21"/>
      <c r="B27" s="21"/>
      <c r="C27" s="21" t="s">
        <v>449</v>
      </c>
      <c r="D27" s="62" t="s">
        <v>457</v>
      </c>
      <c r="E27" s="63" t="s">
        <v>507</v>
      </c>
      <c r="F27" s="49" t="s">
        <v>475</v>
      </c>
      <c r="G27" s="26" t="s">
        <v>476</v>
      </c>
      <c r="H27" s="49" t="s">
        <v>477</v>
      </c>
      <c r="I27" s="49" t="s">
        <v>455</v>
      </c>
      <c r="J27" s="63" t="s">
        <v>508</v>
      </c>
    </row>
    <row r="28" s="1" customFormat="1" ht="22.25" customHeight="1" spans="1:10">
      <c r="A28" s="21"/>
      <c r="B28" s="21"/>
      <c r="C28" s="21" t="s">
        <v>449</v>
      </c>
      <c r="D28" s="62" t="s">
        <v>457</v>
      </c>
      <c r="E28" s="63" t="s">
        <v>509</v>
      </c>
      <c r="F28" s="49" t="s">
        <v>475</v>
      </c>
      <c r="G28" s="26" t="s">
        <v>476</v>
      </c>
      <c r="H28" s="49" t="s">
        <v>477</v>
      </c>
      <c r="I28" s="49" t="s">
        <v>455</v>
      </c>
      <c r="J28" s="63" t="s">
        <v>510</v>
      </c>
    </row>
    <row r="29" s="1" customFormat="1" ht="22.25" customHeight="1" spans="1:10">
      <c r="A29" s="21"/>
      <c r="B29" s="21"/>
      <c r="C29" s="21" t="s">
        <v>449</v>
      </c>
      <c r="D29" s="62" t="s">
        <v>461</v>
      </c>
      <c r="E29" s="63" t="s">
        <v>511</v>
      </c>
      <c r="F29" s="49" t="s">
        <v>452</v>
      </c>
      <c r="G29" s="26" t="s">
        <v>497</v>
      </c>
      <c r="H29" s="49" t="s">
        <v>477</v>
      </c>
      <c r="I29" s="49" t="s">
        <v>455</v>
      </c>
      <c r="J29" s="63" t="s">
        <v>512</v>
      </c>
    </row>
    <row r="30" s="1" customFormat="1" ht="22.25" customHeight="1" spans="1:10">
      <c r="A30" s="21"/>
      <c r="B30" s="21"/>
      <c r="C30" s="21" t="s">
        <v>466</v>
      </c>
      <c r="D30" s="62" t="s">
        <v>467</v>
      </c>
      <c r="E30" s="63" t="s">
        <v>513</v>
      </c>
      <c r="F30" s="49" t="s">
        <v>452</v>
      </c>
      <c r="G30" s="26" t="s">
        <v>514</v>
      </c>
      <c r="H30" s="49"/>
      <c r="I30" s="49" t="s">
        <v>460</v>
      </c>
      <c r="J30" s="63" t="s">
        <v>515</v>
      </c>
    </row>
    <row r="31" s="1" customFormat="1" ht="22.25" customHeight="1" spans="1:10">
      <c r="A31" s="21"/>
      <c r="B31" s="21"/>
      <c r="C31" s="21" t="s">
        <v>472</v>
      </c>
      <c r="D31" s="62" t="s">
        <v>473</v>
      </c>
      <c r="E31" s="63" t="s">
        <v>516</v>
      </c>
      <c r="F31" s="49" t="s">
        <v>475</v>
      </c>
      <c r="G31" s="26" t="s">
        <v>476</v>
      </c>
      <c r="H31" s="49" t="s">
        <v>477</v>
      </c>
      <c r="I31" s="49" t="s">
        <v>455</v>
      </c>
      <c r="J31" s="63" t="s">
        <v>517</v>
      </c>
    </row>
    <row r="32" s="1" customFormat="1" ht="130" customHeight="1" spans="1:10">
      <c r="A32" s="61" t="s">
        <v>392</v>
      </c>
      <c r="B32" s="21" t="s">
        <v>518</v>
      </c>
      <c r="C32" s="21"/>
      <c r="D32" s="21"/>
      <c r="E32" s="21"/>
      <c r="F32" s="21"/>
      <c r="G32" s="21"/>
      <c r="H32" s="21"/>
      <c r="I32" s="21"/>
      <c r="J32" s="21"/>
    </row>
    <row r="33" s="1" customFormat="1" ht="22.25" customHeight="1" spans="1:10">
      <c r="A33" s="21"/>
      <c r="B33" s="21"/>
      <c r="C33" s="21" t="s">
        <v>449</v>
      </c>
      <c r="D33" s="62" t="s">
        <v>450</v>
      </c>
      <c r="E33" s="63" t="s">
        <v>519</v>
      </c>
      <c r="F33" s="49" t="s">
        <v>452</v>
      </c>
      <c r="G33" s="26" t="s">
        <v>53</v>
      </c>
      <c r="H33" s="49" t="s">
        <v>520</v>
      </c>
      <c r="I33" s="49" t="s">
        <v>455</v>
      </c>
      <c r="J33" s="63" t="s">
        <v>521</v>
      </c>
    </row>
    <row r="34" s="1" customFormat="1" ht="13.5" spans="1:10">
      <c r="A34" s="21"/>
      <c r="B34" s="21"/>
      <c r="C34" s="21" t="s">
        <v>449</v>
      </c>
      <c r="D34" s="62" t="s">
        <v>450</v>
      </c>
      <c r="E34" s="63" t="s">
        <v>522</v>
      </c>
      <c r="F34" s="49" t="s">
        <v>452</v>
      </c>
      <c r="G34" s="26" t="s">
        <v>53</v>
      </c>
      <c r="H34" s="49" t="s">
        <v>523</v>
      </c>
      <c r="I34" s="49" t="s">
        <v>455</v>
      </c>
      <c r="J34" s="63" t="s">
        <v>524</v>
      </c>
    </row>
    <row r="35" s="1" customFormat="1" ht="20.25" customHeight="1" spans="1:10">
      <c r="A35" s="21"/>
      <c r="B35" s="21"/>
      <c r="C35" s="21" t="s">
        <v>449</v>
      </c>
      <c r="D35" s="62" t="s">
        <v>450</v>
      </c>
      <c r="E35" s="63" t="s">
        <v>525</v>
      </c>
      <c r="F35" s="49" t="s">
        <v>452</v>
      </c>
      <c r="G35" s="26" t="s">
        <v>51</v>
      </c>
      <c r="H35" s="49" t="s">
        <v>487</v>
      </c>
      <c r="I35" s="49" t="s">
        <v>455</v>
      </c>
      <c r="J35" s="63" t="s">
        <v>526</v>
      </c>
    </row>
    <row r="36" s="1" customFormat="1" ht="20.25" customHeight="1" spans="1:10">
      <c r="A36" s="21"/>
      <c r="B36" s="21"/>
      <c r="C36" s="21" t="s">
        <v>449</v>
      </c>
      <c r="D36" s="62" t="s">
        <v>457</v>
      </c>
      <c r="E36" s="63" t="s">
        <v>527</v>
      </c>
      <c r="F36" s="49" t="s">
        <v>452</v>
      </c>
      <c r="G36" s="26" t="s">
        <v>497</v>
      </c>
      <c r="H36" s="49" t="s">
        <v>477</v>
      </c>
      <c r="I36" s="49" t="s">
        <v>455</v>
      </c>
      <c r="J36" s="63" t="s">
        <v>528</v>
      </c>
    </row>
    <row r="37" s="1" customFormat="1" ht="20.25" customHeight="1" spans="1:10">
      <c r="A37" s="21"/>
      <c r="B37" s="21"/>
      <c r="C37" s="21" t="s">
        <v>449</v>
      </c>
      <c r="D37" s="62" t="s">
        <v>461</v>
      </c>
      <c r="E37" s="63" t="s">
        <v>529</v>
      </c>
      <c r="F37" s="49" t="s">
        <v>530</v>
      </c>
      <c r="G37" s="26" t="s">
        <v>463</v>
      </c>
      <c r="H37" s="49" t="s">
        <v>464</v>
      </c>
      <c r="I37" s="49" t="s">
        <v>455</v>
      </c>
      <c r="J37" s="63" t="s">
        <v>531</v>
      </c>
    </row>
    <row r="38" s="1" customFormat="1" ht="20.25" customHeight="1" spans="1:10">
      <c r="A38" s="21"/>
      <c r="B38" s="21"/>
      <c r="C38" s="21" t="s">
        <v>466</v>
      </c>
      <c r="D38" s="62" t="s">
        <v>467</v>
      </c>
      <c r="E38" s="63" t="s">
        <v>532</v>
      </c>
      <c r="F38" s="49" t="s">
        <v>452</v>
      </c>
      <c r="G38" s="26" t="s">
        <v>533</v>
      </c>
      <c r="H38" s="49"/>
      <c r="I38" s="49" t="s">
        <v>460</v>
      </c>
      <c r="J38" s="63" t="s">
        <v>534</v>
      </c>
    </row>
    <row r="39" s="1" customFormat="1" ht="20.25" customHeight="1" spans="1:10">
      <c r="A39" s="21"/>
      <c r="B39" s="21"/>
      <c r="C39" s="21" t="s">
        <v>472</v>
      </c>
      <c r="D39" s="62" t="s">
        <v>473</v>
      </c>
      <c r="E39" s="63" t="s">
        <v>535</v>
      </c>
      <c r="F39" s="49" t="s">
        <v>475</v>
      </c>
      <c r="G39" s="26" t="s">
        <v>476</v>
      </c>
      <c r="H39" s="49" t="s">
        <v>477</v>
      </c>
      <c r="I39" s="49" t="s">
        <v>455</v>
      </c>
      <c r="J39" s="63" t="s">
        <v>536</v>
      </c>
    </row>
    <row r="40" s="1" customFormat="1" ht="20.25" customHeight="1" spans="1:10">
      <c r="A40" s="21"/>
      <c r="B40" s="21"/>
      <c r="C40" s="21" t="s">
        <v>472</v>
      </c>
      <c r="D40" s="62" t="s">
        <v>473</v>
      </c>
      <c r="E40" s="63" t="s">
        <v>537</v>
      </c>
      <c r="F40" s="49" t="s">
        <v>475</v>
      </c>
      <c r="G40" s="26" t="s">
        <v>476</v>
      </c>
      <c r="H40" s="49" t="s">
        <v>477</v>
      </c>
      <c r="I40" s="49" t="s">
        <v>455</v>
      </c>
      <c r="J40" s="63" t="s">
        <v>538</v>
      </c>
    </row>
    <row r="41" s="1" customFormat="1" ht="168" customHeight="1" spans="1:10">
      <c r="A41" s="61" t="s">
        <v>370</v>
      </c>
      <c r="B41" s="21" t="s">
        <v>539</v>
      </c>
      <c r="C41" s="21"/>
      <c r="D41" s="21"/>
      <c r="E41" s="21"/>
      <c r="F41" s="21"/>
      <c r="G41" s="21"/>
      <c r="H41" s="21"/>
      <c r="I41" s="21"/>
      <c r="J41" s="21"/>
    </row>
    <row r="42" s="1" customFormat="1" ht="13.5" spans="1:10">
      <c r="A42" s="21"/>
      <c r="B42" s="21"/>
      <c r="C42" s="21" t="s">
        <v>449</v>
      </c>
      <c r="D42" s="62" t="s">
        <v>450</v>
      </c>
      <c r="E42" s="63" t="s">
        <v>540</v>
      </c>
      <c r="F42" s="49" t="s">
        <v>452</v>
      </c>
      <c r="G42" s="26" t="s">
        <v>53</v>
      </c>
      <c r="H42" s="49" t="s">
        <v>454</v>
      </c>
      <c r="I42" s="49" t="s">
        <v>455</v>
      </c>
      <c r="J42" s="63" t="s">
        <v>541</v>
      </c>
    </row>
    <row r="43" s="1" customFormat="1" ht="20.25" customHeight="1" spans="1:10">
      <c r="A43" s="21"/>
      <c r="B43" s="21"/>
      <c r="C43" s="21" t="s">
        <v>449</v>
      </c>
      <c r="D43" s="62" t="s">
        <v>450</v>
      </c>
      <c r="E43" s="63" t="s">
        <v>542</v>
      </c>
      <c r="F43" s="49" t="s">
        <v>452</v>
      </c>
      <c r="G43" s="26" t="s">
        <v>543</v>
      </c>
      <c r="H43" s="49" t="s">
        <v>454</v>
      </c>
      <c r="I43" s="49" t="s">
        <v>455</v>
      </c>
      <c r="J43" s="63" t="s">
        <v>544</v>
      </c>
    </row>
    <row r="44" s="1" customFormat="1" ht="20.25" customHeight="1" spans="1:10">
      <c r="A44" s="21"/>
      <c r="B44" s="21"/>
      <c r="C44" s="21" t="s">
        <v>449</v>
      </c>
      <c r="D44" s="62" t="s">
        <v>450</v>
      </c>
      <c r="E44" s="63" t="s">
        <v>545</v>
      </c>
      <c r="F44" s="49" t="s">
        <v>452</v>
      </c>
      <c r="G44" s="26" t="s">
        <v>54</v>
      </c>
      <c r="H44" s="49" t="s">
        <v>546</v>
      </c>
      <c r="I44" s="49" t="s">
        <v>455</v>
      </c>
      <c r="J44" s="63" t="s">
        <v>547</v>
      </c>
    </row>
    <row r="45" s="1" customFormat="1" ht="20.25" customHeight="1" spans="1:10">
      <c r="A45" s="21"/>
      <c r="B45" s="21"/>
      <c r="C45" s="21" t="s">
        <v>449</v>
      </c>
      <c r="D45" s="62" t="s">
        <v>457</v>
      </c>
      <c r="E45" s="63" t="s">
        <v>548</v>
      </c>
      <c r="F45" s="49" t="s">
        <v>452</v>
      </c>
      <c r="G45" s="26" t="s">
        <v>497</v>
      </c>
      <c r="H45" s="49" t="s">
        <v>477</v>
      </c>
      <c r="I45" s="49" t="s">
        <v>455</v>
      </c>
      <c r="J45" s="63" t="s">
        <v>549</v>
      </c>
    </row>
    <row r="46" s="1" customFormat="1" ht="20.25" customHeight="1" spans="1:10">
      <c r="A46" s="21"/>
      <c r="B46" s="21"/>
      <c r="C46" s="21" t="s">
        <v>449</v>
      </c>
      <c r="D46" s="62" t="s">
        <v>461</v>
      </c>
      <c r="E46" s="63" t="s">
        <v>496</v>
      </c>
      <c r="F46" s="49" t="s">
        <v>452</v>
      </c>
      <c r="G46" s="26" t="s">
        <v>497</v>
      </c>
      <c r="H46" s="49" t="s">
        <v>477</v>
      </c>
      <c r="I46" s="49" t="s">
        <v>455</v>
      </c>
      <c r="J46" s="63" t="s">
        <v>550</v>
      </c>
    </row>
    <row r="47" s="1" customFormat="1" ht="20.25" customHeight="1" spans="1:10">
      <c r="A47" s="21"/>
      <c r="B47" s="21"/>
      <c r="C47" s="21" t="s">
        <v>466</v>
      </c>
      <c r="D47" s="62" t="s">
        <v>467</v>
      </c>
      <c r="E47" s="63" t="s">
        <v>551</v>
      </c>
      <c r="F47" s="49" t="s">
        <v>452</v>
      </c>
      <c r="G47" s="26" t="s">
        <v>552</v>
      </c>
      <c r="H47" s="49"/>
      <c r="I47" s="49" t="s">
        <v>460</v>
      </c>
      <c r="J47" s="63" t="s">
        <v>553</v>
      </c>
    </row>
    <row r="48" s="1" customFormat="1" ht="20.25" customHeight="1" spans="1:10">
      <c r="A48" s="21"/>
      <c r="B48" s="21"/>
      <c r="C48" s="21" t="s">
        <v>472</v>
      </c>
      <c r="D48" s="62" t="s">
        <v>473</v>
      </c>
      <c r="E48" s="63" t="s">
        <v>473</v>
      </c>
      <c r="F48" s="49" t="s">
        <v>475</v>
      </c>
      <c r="G48" s="26" t="s">
        <v>476</v>
      </c>
      <c r="H48" s="49" t="s">
        <v>477</v>
      </c>
      <c r="I48" s="49" t="s">
        <v>455</v>
      </c>
      <c r="J48" s="63" t="s">
        <v>554</v>
      </c>
    </row>
    <row r="49" s="1" customFormat="1" ht="133" customHeight="1" spans="1:10">
      <c r="A49" s="61" t="s">
        <v>374</v>
      </c>
      <c r="B49" s="21" t="s">
        <v>555</v>
      </c>
      <c r="C49" s="21"/>
      <c r="D49" s="21"/>
      <c r="E49" s="21"/>
      <c r="F49" s="21"/>
      <c r="G49" s="21"/>
      <c r="H49" s="21"/>
      <c r="I49" s="21"/>
      <c r="J49" s="21"/>
    </row>
    <row r="50" s="1" customFormat="1" ht="13.5" spans="1:10">
      <c r="A50" s="21"/>
      <c r="B50" s="21"/>
      <c r="C50" s="21" t="s">
        <v>449</v>
      </c>
      <c r="D50" s="62" t="s">
        <v>450</v>
      </c>
      <c r="E50" s="63" t="s">
        <v>556</v>
      </c>
      <c r="F50" s="49" t="s">
        <v>452</v>
      </c>
      <c r="G50" s="26" t="s">
        <v>557</v>
      </c>
      <c r="H50" s="49" t="s">
        <v>558</v>
      </c>
      <c r="I50" s="49" t="s">
        <v>455</v>
      </c>
      <c r="J50" s="63" t="s">
        <v>559</v>
      </c>
    </row>
    <row r="51" s="1" customFormat="1" ht="20.25" customHeight="1" spans="1:10">
      <c r="A51" s="21"/>
      <c r="B51" s="21"/>
      <c r="C51" s="21" t="s">
        <v>449</v>
      </c>
      <c r="D51" s="62" t="s">
        <v>450</v>
      </c>
      <c r="E51" s="63" t="s">
        <v>560</v>
      </c>
      <c r="F51" s="49" t="s">
        <v>452</v>
      </c>
      <c r="G51" s="26" t="s">
        <v>557</v>
      </c>
      <c r="H51" s="49" t="s">
        <v>558</v>
      </c>
      <c r="I51" s="49" t="s">
        <v>455</v>
      </c>
      <c r="J51" s="63" t="s">
        <v>561</v>
      </c>
    </row>
    <row r="52" s="1" customFormat="1" ht="20.25" customHeight="1" spans="1:10">
      <c r="A52" s="21"/>
      <c r="B52" s="21"/>
      <c r="C52" s="21" t="s">
        <v>449</v>
      </c>
      <c r="D52" s="62" t="s">
        <v>450</v>
      </c>
      <c r="E52" s="63" t="s">
        <v>562</v>
      </c>
      <c r="F52" s="49" t="s">
        <v>452</v>
      </c>
      <c r="G52" s="26" t="s">
        <v>52</v>
      </c>
      <c r="H52" s="49" t="s">
        <v>487</v>
      </c>
      <c r="I52" s="49" t="s">
        <v>455</v>
      </c>
      <c r="J52" s="63" t="s">
        <v>563</v>
      </c>
    </row>
    <row r="53" s="1" customFormat="1" ht="20.25" customHeight="1" spans="1:10">
      <c r="A53" s="21"/>
      <c r="B53" s="21"/>
      <c r="C53" s="21" t="s">
        <v>449</v>
      </c>
      <c r="D53" s="62" t="s">
        <v>457</v>
      </c>
      <c r="E53" s="63" t="s">
        <v>564</v>
      </c>
      <c r="F53" s="49" t="s">
        <v>452</v>
      </c>
      <c r="G53" s="26" t="s">
        <v>497</v>
      </c>
      <c r="H53" s="49" t="s">
        <v>477</v>
      </c>
      <c r="I53" s="49" t="s">
        <v>455</v>
      </c>
      <c r="J53" s="63" t="s">
        <v>565</v>
      </c>
    </row>
    <row r="54" s="1" customFormat="1" ht="20.25" customHeight="1" spans="1:10">
      <c r="A54" s="21"/>
      <c r="B54" s="21"/>
      <c r="C54" s="21" t="s">
        <v>449</v>
      </c>
      <c r="D54" s="62" t="s">
        <v>461</v>
      </c>
      <c r="E54" s="63" t="s">
        <v>496</v>
      </c>
      <c r="F54" s="49" t="s">
        <v>452</v>
      </c>
      <c r="G54" s="26" t="s">
        <v>497</v>
      </c>
      <c r="H54" s="49" t="s">
        <v>477</v>
      </c>
      <c r="I54" s="49" t="s">
        <v>455</v>
      </c>
      <c r="J54" s="63" t="s">
        <v>498</v>
      </c>
    </row>
    <row r="55" s="1" customFormat="1" ht="20.25" customHeight="1" spans="1:10">
      <c r="A55" s="21"/>
      <c r="B55" s="21"/>
      <c r="C55" s="21" t="s">
        <v>466</v>
      </c>
      <c r="D55" s="62" t="s">
        <v>467</v>
      </c>
      <c r="E55" s="63" t="s">
        <v>566</v>
      </c>
      <c r="F55" s="49" t="s">
        <v>452</v>
      </c>
      <c r="G55" s="26" t="s">
        <v>469</v>
      </c>
      <c r="H55" s="49"/>
      <c r="I55" s="49" t="s">
        <v>460</v>
      </c>
      <c r="J55" s="63" t="s">
        <v>567</v>
      </c>
    </row>
    <row r="56" s="1" customFormat="1" ht="20.25" customHeight="1" spans="1:10">
      <c r="A56" s="21"/>
      <c r="B56" s="21"/>
      <c r="C56" s="21" t="s">
        <v>472</v>
      </c>
      <c r="D56" s="62" t="s">
        <v>473</v>
      </c>
      <c r="E56" s="63" t="s">
        <v>473</v>
      </c>
      <c r="F56" s="49" t="s">
        <v>475</v>
      </c>
      <c r="G56" s="26" t="s">
        <v>476</v>
      </c>
      <c r="H56" s="49" t="s">
        <v>477</v>
      </c>
      <c r="I56" s="49" t="s">
        <v>455</v>
      </c>
      <c r="J56" s="63" t="s">
        <v>500</v>
      </c>
    </row>
    <row r="57" s="1" customFormat="1" ht="245" customHeight="1" spans="1:10">
      <c r="A57" s="61" t="s">
        <v>378</v>
      </c>
      <c r="B57" s="21" t="s">
        <v>568</v>
      </c>
      <c r="C57" s="21"/>
      <c r="D57" s="21"/>
      <c r="E57" s="21"/>
      <c r="F57" s="21"/>
      <c r="G57" s="21"/>
      <c r="H57" s="21"/>
      <c r="I57" s="21"/>
      <c r="J57" s="21"/>
    </row>
    <row r="58" s="1" customFormat="1" ht="13.5" spans="1:10">
      <c r="A58" s="21"/>
      <c r="B58" s="21"/>
      <c r="C58" s="21" t="s">
        <v>449</v>
      </c>
      <c r="D58" s="62" t="s">
        <v>450</v>
      </c>
      <c r="E58" s="63" t="s">
        <v>569</v>
      </c>
      <c r="F58" s="49" t="s">
        <v>452</v>
      </c>
      <c r="G58" s="26" t="s">
        <v>52</v>
      </c>
      <c r="H58" s="49" t="s">
        <v>487</v>
      </c>
      <c r="I58" s="49" t="s">
        <v>455</v>
      </c>
      <c r="J58" s="63" t="s">
        <v>570</v>
      </c>
    </row>
    <row r="59" s="1" customFormat="1" ht="22.25" customHeight="1" spans="1:10">
      <c r="A59" s="21"/>
      <c r="B59" s="21"/>
      <c r="C59" s="21" t="s">
        <v>449</v>
      </c>
      <c r="D59" s="62" t="s">
        <v>450</v>
      </c>
      <c r="E59" s="63" t="s">
        <v>571</v>
      </c>
      <c r="F59" s="49" t="s">
        <v>452</v>
      </c>
      <c r="G59" s="26" t="s">
        <v>572</v>
      </c>
      <c r="H59" s="49" t="s">
        <v>487</v>
      </c>
      <c r="I59" s="49" t="s">
        <v>455</v>
      </c>
      <c r="J59" s="63" t="s">
        <v>573</v>
      </c>
    </row>
    <row r="60" s="1" customFormat="1" ht="22.25" customHeight="1" spans="1:10">
      <c r="A60" s="21"/>
      <c r="B60" s="21"/>
      <c r="C60" s="21" t="s">
        <v>449</v>
      </c>
      <c r="D60" s="62" t="s">
        <v>457</v>
      </c>
      <c r="E60" s="63" t="s">
        <v>574</v>
      </c>
      <c r="F60" s="49" t="s">
        <v>452</v>
      </c>
      <c r="G60" s="26" t="s">
        <v>497</v>
      </c>
      <c r="H60" s="49" t="s">
        <v>477</v>
      </c>
      <c r="I60" s="49" t="s">
        <v>455</v>
      </c>
      <c r="J60" s="63" t="s">
        <v>575</v>
      </c>
    </row>
    <row r="61" s="1" customFormat="1" ht="22.25" customHeight="1" spans="1:10">
      <c r="A61" s="21"/>
      <c r="B61" s="21"/>
      <c r="C61" s="21" t="s">
        <v>449</v>
      </c>
      <c r="D61" s="62" t="s">
        <v>461</v>
      </c>
      <c r="E61" s="63" t="s">
        <v>576</v>
      </c>
      <c r="F61" s="49" t="s">
        <v>530</v>
      </c>
      <c r="G61" s="26" t="s">
        <v>53</v>
      </c>
      <c r="H61" s="49" t="s">
        <v>464</v>
      </c>
      <c r="I61" s="49" t="s">
        <v>455</v>
      </c>
      <c r="J61" s="63" t="s">
        <v>577</v>
      </c>
    </row>
    <row r="62" s="1" customFormat="1" ht="22.25" customHeight="1" spans="1:10">
      <c r="A62" s="21"/>
      <c r="B62" s="21"/>
      <c r="C62" s="21" t="s">
        <v>466</v>
      </c>
      <c r="D62" s="62" t="s">
        <v>467</v>
      </c>
      <c r="E62" s="63" t="s">
        <v>578</v>
      </c>
      <c r="F62" s="49" t="s">
        <v>452</v>
      </c>
      <c r="G62" s="26" t="s">
        <v>552</v>
      </c>
      <c r="H62" s="49"/>
      <c r="I62" s="49" t="s">
        <v>460</v>
      </c>
      <c r="J62" s="63" t="s">
        <v>579</v>
      </c>
    </row>
    <row r="63" s="1" customFormat="1" ht="22.25" customHeight="1" spans="1:10">
      <c r="A63" s="21"/>
      <c r="B63" s="21"/>
      <c r="C63" s="21" t="s">
        <v>466</v>
      </c>
      <c r="D63" s="62" t="s">
        <v>467</v>
      </c>
      <c r="E63" s="63" t="s">
        <v>580</v>
      </c>
      <c r="F63" s="49" t="s">
        <v>452</v>
      </c>
      <c r="G63" s="26" t="s">
        <v>581</v>
      </c>
      <c r="H63" s="49"/>
      <c r="I63" s="49" t="s">
        <v>460</v>
      </c>
      <c r="J63" s="63" t="s">
        <v>582</v>
      </c>
    </row>
    <row r="64" s="1" customFormat="1" ht="22.25" customHeight="1" spans="1:10">
      <c r="A64" s="21"/>
      <c r="B64" s="21"/>
      <c r="C64" s="21" t="s">
        <v>472</v>
      </c>
      <c r="D64" s="62" t="s">
        <v>473</v>
      </c>
      <c r="E64" s="63" t="s">
        <v>583</v>
      </c>
      <c r="F64" s="49" t="s">
        <v>475</v>
      </c>
      <c r="G64" s="26" t="s">
        <v>476</v>
      </c>
      <c r="H64" s="49" t="s">
        <v>477</v>
      </c>
      <c r="I64" s="49" t="s">
        <v>455</v>
      </c>
      <c r="J64" s="63" t="s">
        <v>584</v>
      </c>
    </row>
    <row r="65" s="1" customFormat="1" ht="184" customHeight="1" spans="1:10">
      <c r="A65" s="61" t="s">
        <v>398</v>
      </c>
      <c r="B65" s="21" t="s">
        <v>585</v>
      </c>
      <c r="C65" s="21"/>
      <c r="D65" s="21"/>
      <c r="E65" s="21"/>
      <c r="F65" s="21"/>
      <c r="G65" s="21"/>
      <c r="H65" s="21"/>
      <c r="I65" s="21"/>
      <c r="J65" s="21"/>
    </row>
    <row r="66" s="1" customFormat="1" ht="22.25" customHeight="1" spans="1:10">
      <c r="A66" s="21"/>
      <c r="B66" s="21"/>
      <c r="C66" s="21" t="s">
        <v>449</v>
      </c>
      <c r="D66" s="62" t="s">
        <v>450</v>
      </c>
      <c r="E66" s="63" t="s">
        <v>586</v>
      </c>
      <c r="F66" s="49" t="s">
        <v>452</v>
      </c>
      <c r="G66" s="26" t="s">
        <v>56</v>
      </c>
      <c r="H66" s="49" t="s">
        <v>454</v>
      </c>
      <c r="I66" s="49" t="s">
        <v>455</v>
      </c>
      <c r="J66" s="63" t="s">
        <v>587</v>
      </c>
    </row>
    <row r="67" s="1" customFormat="1" ht="13.5" spans="1:10">
      <c r="A67" s="21"/>
      <c r="B67" s="21"/>
      <c r="C67" s="21" t="s">
        <v>449</v>
      </c>
      <c r="D67" s="62" t="s">
        <v>450</v>
      </c>
      <c r="E67" s="63" t="s">
        <v>588</v>
      </c>
      <c r="F67" s="49" t="s">
        <v>452</v>
      </c>
      <c r="G67" s="26" t="s">
        <v>589</v>
      </c>
      <c r="H67" s="49" t="s">
        <v>454</v>
      </c>
      <c r="I67" s="49" t="s">
        <v>455</v>
      </c>
      <c r="J67" s="63" t="s">
        <v>590</v>
      </c>
    </row>
    <row r="68" s="1" customFormat="1" ht="20.25" customHeight="1" spans="1:10">
      <c r="A68" s="21"/>
      <c r="B68" s="21"/>
      <c r="C68" s="21" t="s">
        <v>449</v>
      </c>
      <c r="D68" s="62" t="s">
        <v>450</v>
      </c>
      <c r="E68" s="63" t="s">
        <v>591</v>
      </c>
      <c r="F68" s="49" t="s">
        <v>452</v>
      </c>
      <c r="G68" s="26" t="s">
        <v>592</v>
      </c>
      <c r="H68" s="49" t="s">
        <v>454</v>
      </c>
      <c r="I68" s="49" t="s">
        <v>455</v>
      </c>
      <c r="J68" s="63" t="s">
        <v>593</v>
      </c>
    </row>
    <row r="69" s="1" customFormat="1" ht="20.25" customHeight="1" spans="1:10">
      <c r="A69" s="21"/>
      <c r="B69" s="21"/>
      <c r="C69" s="21" t="s">
        <v>449</v>
      </c>
      <c r="D69" s="62" t="s">
        <v>450</v>
      </c>
      <c r="E69" s="63" t="s">
        <v>594</v>
      </c>
      <c r="F69" s="49" t="s">
        <v>452</v>
      </c>
      <c r="G69" s="26" t="s">
        <v>595</v>
      </c>
      <c r="H69" s="49" t="s">
        <v>454</v>
      </c>
      <c r="I69" s="49" t="s">
        <v>455</v>
      </c>
      <c r="J69" s="63" t="s">
        <v>596</v>
      </c>
    </row>
    <row r="70" s="1" customFormat="1" ht="20.25" customHeight="1" spans="1:10">
      <c r="A70" s="21"/>
      <c r="B70" s="21"/>
      <c r="C70" s="21" t="s">
        <v>449</v>
      </c>
      <c r="D70" s="62" t="s">
        <v>457</v>
      </c>
      <c r="E70" s="63" t="s">
        <v>597</v>
      </c>
      <c r="F70" s="49" t="s">
        <v>452</v>
      </c>
      <c r="G70" s="26" t="s">
        <v>497</v>
      </c>
      <c r="H70" s="49" t="s">
        <v>477</v>
      </c>
      <c r="I70" s="49" t="s">
        <v>455</v>
      </c>
      <c r="J70" s="63" t="s">
        <v>598</v>
      </c>
    </row>
    <row r="71" s="1" customFormat="1" ht="20.25" customHeight="1" spans="1:10">
      <c r="A71" s="21"/>
      <c r="B71" s="21"/>
      <c r="C71" s="21" t="s">
        <v>449</v>
      </c>
      <c r="D71" s="62" t="s">
        <v>461</v>
      </c>
      <c r="E71" s="63" t="s">
        <v>599</v>
      </c>
      <c r="F71" s="49" t="s">
        <v>452</v>
      </c>
      <c r="G71" s="26" t="s">
        <v>497</v>
      </c>
      <c r="H71" s="49" t="s">
        <v>477</v>
      </c>
      <c r="I71" s="49" t="s">
        <v>455</v>
      </c>
      <c r="J71" s="63" t="s">
        <v>600</v>
      </c>
    </row>
    <row r="72" s="1" customFormat="1" ht="20.25" customHeight="1" spans="1:10">
      <c r="A72" s="21"/>
      <c r="B72" s="21"/>
      <c r="C72" s="21" t="s">
        <v>466</v>
      </c>
      <c r="D72" s="62" t="s">
        <v>467</v>
      </c>
      <c r="E72" s="63" t="s">
        <v>601</v>
      </c>
      <c r="F72" s="49" t="s">
        <v>452</v>
      </c>
      <c r="G72" s="26" t="s">
        <v>602</v>
      </c>
      <c r="H72" s="49"/>
      <c r="I72" s="49" t="s">
        <v>460</v>
      </c>
      <c r="J72" s="63" t="s">
        <v>603</v>
      </c>
    </row>
    <row r="73" s="1" customFormat="1" ht="39" customHeight="1" spans="1:10">
      <c r="A73" s="21"/>
      <c r="B73" s="21"/>
      <c r="C73" s="21" t="s">
        <v>472</v>
      </c>
      <c r="D73" s="62" t="s">
        <v>473</v>
      </c>
      <c r="E73" s="63" t="s">
        <v>537</v>
      </c>
      <c r="F73" s="49" t="s">
        <v>475</v>
      </c>
      <c r="G73" s="26" t="s">
        <v>476</v>
      </c>
      <c r="H73" s="49" t="s">
        <v>477</v>
      </c>
      <c r="I73" s="49" t="s">
        <v>455</v>
      </c>
      <c r="J73" s="63" t="s">
        <v>604</v>
      </c>
    </row>
    <row r="74" s="1" customFormat="1" ht="181" customHeight="1" spans="1:10">
      <c r="A74" s="61" t="s">
        <v>605</v>
      </c>
      <c r="B74" s="21" t="s">
        <v>606</v>
      </c>
      <c r="C74" s="21"/>
      <c r="D74" s="21"/>
      <c r="E74" s="21"/>
      <c r="F74" s="21"/>
      <c r="G74" s="21"/>
      <c r="H74" s="21"/>
      <c r="I74" s="21"/>
      <c r="J74" s="21"/>
    </row>
    <row r="75" s="1" customFormat="1" ht="22.5" spans="1:10">
      <c r="A75" s="21"/>
      <c r="B75" s="21"/>
      <c r="C75" s="21" t="s">
        <v>449</v>
      </c>
      <c r="D75" s="62" t="s">
        <v>450</v>
      </c>
      <c r="E75" s="63" t="s">
        <v>607</v>
      </c>
      <c r="F75" s="49" t="s">
        <v>452</v>
      </c>
      <c r="G75" s="26" t="s">
        <v>463</v>
      </c>
      <c r="H75" s="49" t="s">
        <v>454</v>
      </c>
      <c r="I75" s="49" t="s">
        <v>455</v>
      </c>
      <c r="J75" s="63" t="s">
        <v>608</v>
      </c>
    </row>
    <row r="76" s="1" customFormat="1" ht="20.25" customHeight="1" spans="1:10">
      <c r="A76" s="21"/>
      <c r="B76" s="21"/>
      <c r="C76" s="21" t="s">
        <v>449</v>
      </c>
      <c r="D76" s="62" t="s">
        <v>450</v>
      </c>
      <c r="E76" s="63" t="s">
        <v>609</v>
      </c>
      <c r="F76" s="49" t="s">
        <v>452</v>
      </c>
      <c r="G76" s="26" t="s">
        <v>54</v>
      </c>
      <c r="H76" s="49" t="s">
        <v>454</v>
      </c>
      <c r="I76" s="49" t="s">
        <v>455</v>
      </c>
      <c r="J76" s="63" t="s">
        <v>608</v>
      </c>
    </row>
    <row r="77" s="1" customFormat="1" ht="20.25" customHeight="1" spans="1:10">
      <c r="A77" s="21"/>
      <c r="B77" s="21"/>
      <c r="C77" s="21" t="s">
        <v>449</v>
      </c>
      <c r="D77" s="62" t="s">
        <v>450</v>
      </c>
      <c r="E77" s="63" t="s">
        <v>610</v>
      </c>
      <c r="F77" s="49" t="s">
        <v>452</v>
      </c>
      <c r="G77" s="26" t="s">
        <v>52</v>
      </c>
      <c r="H77" s="49" t="s">
        <v>454</v>
      </c>
      <c r="I77" s="49" t="s">
        <v>455</v>
      </c>
      <c r="J77" s="63" t="s">
        <v>608</v>
      </c>
    </row>
    <row r="78" s="1" customFormat="1" ht="33" customHeight="1" spans="1:10">
      <c r="A78" s="21"/>
      <c r="B78" s="21"/>
      <c r="C78" s="21" t="s">
        <v>449</v>
      </c>
      <c r="D78" s="62" t="s">
        <v>457</v>
      </c>
      <c r="E78" s="63" t="s">
        <v>611</v>
      </c>
      <c r="F78" s="49" t="s">
        <v>452</v>
      </c>
      <c r="G78" s="26" t="s">
        <v>497</v>
      </c>
      <c r="H78" s="49" t="s">
        <v>477</v>
      </c>
      <c r="I78" s="49" t="s">
        <v>455</v>
      </c>
      <c r="J78" s="63" t="s">
        <v>612</v>
      </c>
    </row>
    <row r="79" s="1" customFormat="1" ht="20.25" customHeight="1" spans="1:10">
      <c r="A79" s="21"/>
      <c r="B79" s="21"/>
      <c r="C79" s="21" t="s">
        <v>449</v>
      </c>
      <c r="D79" s="62" t="s">
        <v>461</v>
      </c>
      <c r="E79" s="63" t="s">
        <v>613</v>
      </c>
      <c r="F79" s="49" t="s">
        <v>452</v>
      </c>
      <c r="G79" s="26" t="s">
        <v>497</v>
      </c>
      <c r="H79" s="49" t="s">
        <v>477</v>
      </c>
      <c r="I79" s="49" t="s">
        <v>455</v>
      </c>
      <c r="J79" s="63" t="s">
        <v>614</v>
      </c>
    </row>
    <row r="80" s="1" customFormat="1" ht="20.25" customHeight="1" spans="1:10">
      <c r="A80" s="21"/>
      <c r="B80" s="21"/>
      <c r="C80" s="21" t="s">
        <v>466</v>
      </c>
      <c r="D80" s="62" t="s">
        <v>467</v>
      </c>
      <c r="E80" s="63" t="s">
        <v>615</v>
      </c>
      <c r="F80" s="49" t="s">
        <v>452</v>
      </c>
      <c r="G80" s="26" t="s">
        <v>514</v>
      </c>
      <c r="H80" s="49"/>
      <c r="I80" s="49" t="s">
        <v>460</v>
      </c>
      <c r="J80" s="63" t="s">
        <v>616</v>
      </c>
    </row>
    <row r="81" s="1" customFormat="1" ht="20.25" customHeight="1" spans="1:10">
      <c r="A81" s="21"/>
      <c r="B81" s="21"/>
      <c r="C81" s="21" t="s">
        <v>466</v>
      </c>
      <c r="D81" s="62" t="s">
        <v>467</v>
      </c>
      <c r="E81" s="63" t="s">
        <v>617</v>
      </c>
      <c r="F81" s="49" t="s">
        <v>452</v>
      </c>
      <c r="G81" s="26" t="s">
        <v>497</v>
      </c>
      <c r="H81" s="49" t="s">
        <v>477</v>
      </c>
      <c r="I81" s="49" t="s">
        <v>455</v>
      </c>
      <c r="J81" s="63" t="s">
        <v>618</v>
      </c>
    </row>
    <row r="82" s="1" customFormat="1" ht="37" customHeight="1" spans="1:10">
      <c r="A82" s="21"/>
      <c r="B82" s="21"/>
      <c r="C82" s="21" t="s">
        <v>472</v>
      </c>
      <c r="D82" s="62" t="s">
        <v>473</v>
      </c>
      <c r="E82" s="63" t="s">
        <v>619</v>
      </c>
      <c r="F82" s="49" t="s">
        <v>475</v>
      </c>
      <c r="G82" s="26" t="s">
        <v>494</v>
      </c>
      <c r="H82" s="49" t="s">
        <v>477</v>
      </c>
      <c r="I82" s="49" t="s">
        <v>455</v>
      </c>
      <c r="J82" s="63" t="s">
        <v>620</v>
      </c>
    </row>
    <row r="83" s="1" customFormat="1" ht="242" customHeight="1" spans="1:10">
      <c r="A83" s="61" t="s">
        <v>334</v>
      </c>
      <c r="B83" s="21" t="s">
        <v>621</v>
      </c>
      <c r="C83" s="21"/>
      <c r="D83" s="21"/>
      <c r="E83" s="21"/>
      <c r="F83" s="21"/>
      <c r="G83" s="21"/>
      <c r="H83" s="21"/>
      <c r="I83" s="21"/>
      <c r="J83" s="21"/>
    </row>
    <row r="84" s="1" customFormat="1" ht="20.25" customHeight="1" spans="1:10">
      <c r="A84" s="21"/>
      <c r="B84" s="21"/>
      <c r="C84" s="21" t="s">
        <v>449</v>
      </c>
      <c r="D84" s="62" t="s">
        <v>450</v>
      </c>
      <c r="E84" s="63" t="s">
        <v>622</v>
      </c>
      <c r="F84" s="49" t="s">
        <v>452</v>
      </c>
      <c r="G84" s="26" t="s">
        <v>56</v>
      </c>
      <c r="H84" s="49" t="s">
        <v>623</v>
      </c>
      <c r="I84" s="49" t="s">
        <v>455</v>
      </c>
      <c r="J84" s="63" t="s">
        <v>624</v>
      </c>
    </row>
    <row r="85" s="1" customFormat="1" ht="20.25" customHeight="1" spans="1:10">
      <c r="A85" s="21"/>
      <c r="B85" s="21"/>
      <c r="C85" s="21" t="s">
        <v>449</v>
      </c>
      <c r="D85" s="62" t="s">
        <v>450</v>
      </c>
      <c r="E85" s="63" t="s">
        <v>625</v>
      </c>
      <c r="F85" s="49" t="s">
        <v>452</v>
      </c>
      <c r="G85" s="26" t="s">
        <v>626</v>
      </c>
      <c r="H85" s="49" t="s">
        <v>627</v>
      </c>
      <c r="I85" s="49" t="s">
        <v>455</v>
      </c>
      <c r="J85" s="63" t="s">
        <v>628</v>
      </c>
    </row>
    <row r="86" s="1" customFormat="1" ht="20.25" customHeight="1" spans="1:10">
      <c r="A86" s="21"/>
      <c r="B86" s="21"/>
      <c r="C86" s="21" t="s">
        <v>449</v>
      </c>
      <c r="D86" s="62" t="s">
        <v>450</v>
      </c>
      <c r="E86" s="63" t="s">
        <v>629</v>
      </c>
      <c r="F86" s="49" t="s">
        <v>452</v>
      </c>
      <c r="G86" s="26" t="s">
        <v>630</v>
      </c>
      <c r="H86" s="49" t="s">
        <v>631</v>
      </c>
      <c r="I86" s="49" t="s">
        <v>455</v>
      </c>
      <c r="J86" s="63" t="s">
        <v>632</v>
      </c>
    </row>
    <row r="87" s="1" customFormat="1" ht="20.25" customHeight="1" spans="1:10">
      <c r="A87" s="21"/>
      <c r="B87" s="21"/>
      <c r="C87" s="21" t="s">
        <v>449</v>
      </c>
      <c r="D87" s="62" t="s">
        <v>457</v>
      </c>
      <c r="E87" s="63" t="s">
        <v>574</v>
      </c>
      <c r="F87" s="49" t="s">
        <v>452</v>
      </c>
      <c r="G87" s="26" t="s">
        <v>497</v>
      </c>
      <c r="H87" s="49" t="s">
        <v>477</v>
      </c>
      <c r="I87" s="49" t="s">
        <v>455</v>
      </c>
      <c r="J87" s="63" t="s">
        <v>575</v>
      </c>
    </row>
    <row r="88" s="1" customFormat="1" ht="13.5" spans="1:10">
      <c r="A88" s="21"/>
      <c r="B88" s="21"/>
      <c r="C88" s="21" t="s">
        <v>449</v>
      </c>
      <c r="D88" s="62" t="s">
        <v>461</v>
      </c>
      <c r="E88" s="63" t="s">
        <v>633</v>
      </c>
      <c r="F88" s="49" t="s">
        <v>475</v>
      </c>
      <c r="G88" s="26" t="s">
        <v>494</v>
      </c>
      <c r="H88" s="49" t="s">
        <v>477</v>
      </c>
      <c r="I88" s="49" t="s">
        <v>455</v>
      </c>
      <c r="J88" s="63" t="s">
        <v>634</v>
      </c>
    </row>
    <row r="89" s="1" customFormat="1" ht="20.25" customHeight="1" spans="1:10">
      <c r="A89" s="21"/>
      <c r="B89" s="21"/>
      <c r="C89" s="21" t="s">
        <v>466</v>
      </c>
      <c r="D89" s="62" t="s">
        <v>467</v>
      </c>
      <c r="E89" s="63" t="s">
        <v>635</v>
      </c>
      <c r="F89" s="49" t="s">
        <v>452</v>
      </c>
      <c r="G89" s="26" t="s">
        <v>497</v>
      </c>
      <c r="H89" s="49" t="s">
        <v>477</v>
      </c>
      <c r="I89" s="49" t="s">
        <v>455</v>
      </c>
      <c r="J89" s="63" t="s">
        <v>636</v>
      </c>
    </row>
    <row r="90" s="1" customFormat="1" ht="20.25" customHeight="1" spans="1:10">
      <c r="A90" s="21"/>
      <c r="B90" s="21"/>
      <c r="C90" s="21" t="s">
        <v>472</v>
      </c>
      <c r="D90" s="62" t="s">
        <v>473</v>
      </c>
      <c r="E90" s="63" t="s">
        <v>637</v>
      </c>
      <c r="F90" s="49" t="s">
        <v>475</v>
      </c>
      <c r="G90" s="26" t="s">
        <v>476</v>
      </c>
      <c r="H90" s="49" t="s">
        <v>477</v>
      </c>
      <c r="I90" s="49" t="s">
        <v>455</v>
      </c>
      <c r="J90" s="63" t="s">
        <v>638</v>
      </c>
    </row>
    <row r="91" s="1" customFormat="1" ht="148" customHeight="1" spans="1:10">
      <c r="A91" s="61" t="s">
        <v>400</v>
      </c>
      <c r="B91" s="64" t="s">
        <v>639</v>
      </c>
      <c r="C91" s="21"/>
      <c r="D91" s="21"/>
      <c r="E91" s="21"/>
      <c r="F91" s="21"/>
      <c r="G91" s="21"/>
      <c r="H91" s="21"/>
      <c r="I91" s="21"/>
      <c r="J91" s="21"/>
    </row>
    <row r="92" s="1" customFormat="1" ht="20.25" customHeight="1" spans="1:10">
      <c r="A92" s="21"/>
      <c r="B92" s="21"/>
      <c r="C92" s="21" t="s">
        <v>449</v>
      </c>
      <c r="D92" s="62" t="s">
        <v>450</v>
      </c>
      <c r="E92" s="63" t="s">
        <v>640</v>
      </c>
      <c r="F92" s="49" t="s">
        <v>452</v>
      </c>
      <c r="G92" s="26" t="s">
        <v>51</v>
      </c>
      <c r="H92" s="49" t="s">
        <v>454</v>
      </c>
      <c r="I92" s="49" t="s">
        <v>455</v>
      </c>
      <c r="J92" s="63" t="s">
        <v>641</v>
      </c>
    </row>
    <row r="93" s="1" customFormat="1" ht="20.25" customHeight="1" spans="1:10">
      <c r="A93" s="21"/>
      <c r="B93" s="21"/>
      <c r="C93" s="21" t="s">
        <v>449</v>
      </c>
      <c r="D93" s="62" t="s">
        <v>450</v>
      </c>
      <c r="E93" s="63" t="s">
        <v>642</v>
      </c>
      <c r="F93" s="49" t="s">
        <v>452</v>
      </c>
      <c r="G93" s="26" t="s">
        <v>53</v>
      </c>
      <c r="H93" s="49" t="s">
        <v>454</v>
      </c>
      <c r="I93" s="49" t="s">
        <v>455</v>
      </c>
      <c r="J93" s="63" t="s">
        <v>643</v>
      </c>
    </row>
    <row r="94" s="1" customFormat="1" ht="20.25" customHeight="1" spans="1:10">
      <c r="A94" s="21"/>
      <c r="B94" s="21"/>
      <c r="C94" s="21" t="s">
        <v>449</v>
      </c>
      <c r="D94" s="62" t="s">
        <v>450</v>
      </c>
      <c r="E94" s="63" t="s">
        <v>644</v>
      </c>
      <c r="F94" s="49" t="s">
        <v>452</v>
      </c>
      <c r="G94" s="26" t="s">
        <v>53</v>
      </c>
      <c r="H94" s="49" t="s">
        <v>454</v>
      </c>
      <c r="I94" s="49" t="s">
        <v>455</v>
      </c>
      <c r="J94" s="63" t="s">
        <v>645</v>
      </c>
    </row>
    <row r="95" s="1" customFormat="1" ht="20.25" customHeight="1" spans="1:10">
      <c r="A95" s="21"/>
      <c r="B95" s="21"/>
      <c r="C95" s="21" t="s">
        <v>449</v>
      </c>
      <c r="D95" s="62" t="s">
        <v>457</v>
      </c>
      <c r="E95" s="63" t="s">
        <v>646</v>
      </c>
      <c r="F95" s="49" t="s">
        <v>452</v>
      </c>
      <c r="G95" s="26" t="s">
        <v>497</v>
      </c>
      <c r="H95" s="49" t="s">
        <v>477</v>
      </c>
      <c r="I95" s="49" t="s">
        <v>455</v>
      </c>
      <c r="J95" s="63" t="s">
        <v>647</v>
      </c>
    </row>
    <row r="96" s="1" customFormat="1" ht="20.25" customHeight="1" spans="1:10">
      <c r="A96" s="21"/>
      <c r="B96" s="21"/>
      <c r="C96" s="21" t="s">
        <v>449</v>
      </c>
      <c r="D96" s="62" t="s">
        <v>461</v>
      </c>
      <c r="E96" s="63" t="s">
        <v>648</v>
      </c>
      <c r="F96" s="49" t="s">
        <v>452</v>
      </c>
      <c r="G96" s="26" t="s">
        <v>497</v>
      </c>
      <c r="H96" s="49" t="s">
        <v>477</v>
      </c>
      <c r="I96" s="49" t="s">
        <v>455</v>
      </c>
      <c r="J96" s="63" t="s">
        <v>649</v>
      </c>
    </row>
    <row r="97" s="1" customFormat="1" ht="20.25" customHeight="1" spans="1:10">
      <c r="A97" s="21"/>
      <c r="B97" s="21"/>
      <c r="C97" s="21" t="s">
        <v>466</v>
      </c>
      <c r="D97" s="62" t="s">
        <v>467</v>
      </c>
      <c r="E97" s="63" t="s">
        <v>650</v>
      </c>
      <c r="F97" s="49" t="s">
        <v>452</v>
      </c>
      <c r="G97" s="26" t="s">
        <v>459</v>
      </c>
      <c r="H97" s="49"/>
      <c r="I97" s="49" t="s">
        <v>460</v>
      </c>
      <c r="J97" s="63" t="s">
        <v>651</v>
      </c>
    </row>
    <row r="98" s="1" customFormat="1" ht="20.25" customHeight="1" spans="1:10">
      <c r="A98" s="21"/>
      <c r="B98" s="21"/>
      <c r="C98" s="21" t="s">
        <v>472</v>
      </c>
      <c r="D98" s="62" t="s">
        <v>473</v>
      </c>
      <c r="E98" s="63" t="s">
        <v>652</v>
      </c>
      <c r="F98" s="49" t="s">
        <v>475</v>
      </c>
      <c r="G98" s="26" t="s">
        <v>476</v>
      </c>
      <c r="H98" s="49" t="s">
        <v>477</v>
      </c>
      <c r="I98" s="49" t="s">
        <v>455</v>
      </c>
      <c r="J98" s="63" t="s">
        <v>653</v>
      </c>
    </row>
    <row r="99" s="1" customFormat="1" ht="155" customHeight="1" spans="1:10">
      <c r="A99" s="61" t="s">
        <v>394</v>
      </c>
      <c r="B99" s="21" t="s">
        <v>654</v>
      </c>
      <c r="C99" s="21"/>
      <c r="D99" s="21"/>
      <c r="E99" s="21"/>
      <c r="F99" s="21"/>
      <c r="G99" s="21"/>
      <c r="H99" s="21"/>
      <c r="I99" s="21"/>
      <c r="J99" s="21"/>
    </row>
    <row r="100" s="1" customFormat="1" ht="13.5" spans="1:10">
      <c r="A100" s="21"/>
      <c r="B100" s="21"/>
      <c r="C100" s="21" t="s">
        <v>449</v>
      </c>
      <c r="D100" s="62" t="s">
        <v>450</v>
      </c>
      <c r="E100" s="63" t="s">
        <v>655</v>
      </c>
      <c r="F100" s="49" t="s">
        <v>452</v>
      </c>
      <c r="G100" s="26" t="s">
        <v>656</v>
      </c>
      <c r="H100" s="49" t="s">
        <v>627</v>
      </c>
      <c r="I100" s="49" t="s">
        <v>455</v>
      </c>
      <c r="J100" s="63" t="s">
        <v>657</v>
      </c>
    </row>
    <row r="101" s="1" customFormat="1" ht="20.25" customHeight="1" spans="1:10">
      <c r="A101" s="21"/>
      <c r="B101" s="21"/>
      <c r="C101" s="21" t="s">
        <v>449</v>
      </c>
      <c r="D101" s="62" t="s">
        <v>450</v>
      </c>
      <c r="E101" s="63" t="s">
        <v>658</v>
      </c>
      <c r="F101" s="49" t="s">
        <v>452</v>
      </c>
      <c r="G101" s="26" t="s">
        <v>486</v>
      </c>
      <c r="H101" s="49" t="s">
        <v>659</v>
      </c>
      <c r="I101" s="49" t="s">
        <v>455</v>
      </c>
      <c r="J101" s="63" t="s">
        <v>660</v>
      </c>
    </row>
    <row r="102" s="1" customFormat="1" ht="20.25" customHeight="1" spans="1:10">
      <c r="A102" s="21"/>
      <c r="B102" s="21"/>
      <c r="C102" s="21" t="s">
        <v>449</v>
      </c>
      <c r="D102" s="62" t="s">
        <v>457</v>
      </c>
      <c r="E102" s="63" t="s">
        <v>661</v>
      </c>
      <c r="F102" s="49" t="s">
        <v>452</v>
      </c>
      <c r="G102" s="26" t="s">
        <v>497</v>
      </c>
      <c r="H102" s="49" t="s">
        <v>477</v>
      </c>
      <c r="I102" s="49" t="s">
        <v>455</v>
      </c>
      <c r="J102" s="63" t="s">
        <v>662</v>
      </c>
    </row>
    <row r="103" s="1" customFormat="1" ht="20.25" customHeight="1" spans="1:10">
      <c r="A103" s="21"/>
      <c r="B103" s="21"/>
      <c r="C103" s="21" t="s">
        <v>449</v>
      </c>
      <c r="D103" s="62" t="s">
        <v>457</v>
      </c>
      <c r="E103" s="63" t="s">
        <v>663</v>
      </c>
      <c r="F103" s="49" t="s">
        <v>452</v>
      </c>
      <c r="G103" s="26" t="s">
        <v>497</v>
      </c>
      <c r="H103" s="49" t="s">
        <v>477</v>
      </c>
      <c r="I103" s="49" t="s">
        <v>455</v>
      </c>
      <c r="J103" s="63" t="s">
        <v>664</v>
      </c>
    </row>
    <row r="104" s="1" customFormat="1" ht="20.25" customHeight="1" spans="1:10">
      <c r="A104" s="21"/>
      <c r="B104" s="21"/>
      <c r="C104" s="21" t="s">
        <v>449</v>
      </c>
      <c r="D104" s="62" t="s">
        <v>461</v>
      </c>
      <c r="E104" s="63" t="s">
        <v>599</v>
      </c>
      <c r="F104" s="49" t="s">
        <v>452</v>
      </c>
      <c r="G104" s="26" t="s">
        <v>497</v>
      </c>
      <c r="H104" s="49" t="s">
        <v>477</v>
      </c>
      <c r="I104" s="49" t="s">
        <v>455</v>
      </c>
      <c r="J104" s="63" t="s">
        <v>665</v>
      </c>
    </row>
    <row r="105" s="1" customFormat="1" ht="20.25" customHeight="1" spans="1:10">
      <c r="A105" s="21"/>
      <c r="B105" s="21"/>
      <c r="C105" s="21" t="s">
        <v>466</v>
      </c>
      <c r="D105" s="62" t="s">
        <v>467</v>
      </c>
      <c r="E105" s="63" t="s">
        <v>666</v>
      </c>
      <c r="F105" s="49" t="s">
        <v>475</v>
      </c>
      <c r="G105" s="26" t="s">
        <v>494</v>
      </c>
      <c r="H105" s="49" t="s">
        <v>477</v>
      </c>
      <c r="I105" s="49" t="s">
        <v>455</v>
      </c>
      <c r="J105" s="63" t="s">
        <v>667</v>
      </c>
    </row>
    <row r="106" s="1" customFormat="1" ht="20.25" customHeight="1" spans="1:10">
      <c r="A106" s="21"/>
      <c r="B106" s="21"/>
      <c r="C106" s="21" t="s">
        <v>472</v>
      </c>
      <c r="D106" s="62" t="s">
        <v>473</v>
      </c>
      <c r="E106" s="63" t="s">
        <v>516</v>
      </c>
      <c r="F106" s="49" t="s">
        <v>475</v>
      </c>
      <c r="G106" s="26" t="s">
        <v>476</v>
      </c>
      <c r="H106" s="49" t="s">
        <v>477</v>
      </c>
      <c r="I106" s="49" t="s">
        <v>455</v>
      </c>
      <c r="J106" s="63" t="s">
        <v>517</v>
      </c>
    </row>
    <row r="107" s="1" customFormat="1" ht="106" customHeight="1" spans="1:10">
      <c r="A107" s="61" t="s">
        <v>346</v>
      </c>
      <c r="B107" s="21" t="s">
        <v>668</v>
      </c>
      <c r="C107" s="21"/>
      <c r="D107" s="21"/>
      <c r="E107" s="21"/>
      <c r="F107" s="21"/>
      <c r="G107" s="21"/>
      <c r="H107" s="21"/>
      <c r="I107" s="21"/>
      <c r="J107" s="21"/>
    </row>
    <row r="108" s="1" customFormat="1" ht="13.5" spans="1:10">
      <c r="A108" s="21"/>
      <c r="B108" s="21"/>
      <c r="C108" s="21" t="s">
        <v>449</v>
      </c>
      <c r="D108" s="62" t="s">
        <v>450</v>
      </c>
      <c r="E108" s="63" t="s">
        <v>669</v>
      </c>
      <c r="F108" s="49" t="s">
        <v>452</v>
      </c>
      <c r="G108" s="26" t="s">
        <v>572</v>
      </c>
      <c r="H108" s="49" t="s">
        <v>487</v>
      </c>
      <c r="I108" s="49" t="s">
        <v>455</v>
      </c>
      <c r="J108" s="63" t="s">
        <v>669</v>
      </c>
    </row>
    <row r="109" s="1" customFormat="1" ht="20.25" customHeight="1" spans="1:10">
      <c r="A109" s="21"/>
      <c r="B109" s="21"/>
      <c r="C109" s="21" t="s">
        <v>449</v>
      </c>
      <c r="D109" s="62" t="s">
        <v>450</v>
      </c>
      <c r="E109" s="63" t="s">
        <v>670</v>
      </c>
      <c r="F109" s="49" t="s">
        <v>452</v>
      </c>
      <c r="G109" s="26" t="s">
        <v>453</v>
      </c>
      <c r="H109" s="49" t="s">
        <v>454</v>
      </c>
      <c r="I109" s="49" t="s">
        <v>455</v>
      </c>
      <c r="J109" s="63" t="s">
        <v>671</v>
      </c>
    </row>
    <row r="110" s="1" customFormat="1" ht="20.25" customHeight="1" spans="1:10">
      <c r="A110" s="21"/>
      <c r="B110" s="21"/>
      <c r="C110" s="21" t="s">
        <v>449</v>
      </c>
      <c r="D110" s="62" t="s">
        <v>457</v>
      </c>
      <c r="E110" s="63" t="s">
        <v>527</v>
      </c>
      <c r="F110" s="49" t="s">
        <v>452</v>
      </c>
      <c r="G110" s="26" t="s">
        <v>497</v>
      </c>
      <c r="H110" s="49" t="s">
        <v>477</v>
      </c>
      <c r="I110" s="49" t="s">
        <v>455</v>
      </c>
      <c r="J110" s="63" t="s">
        <v>672</v>
      </c>
    </row>
    <row r="111" s="1" customFormat="1" ht="20.25" customHeight="1" spans="1:10">
      <c r="A111" s="21"/>
      <c r="B111" s="21"/>
      <c r="C111" s="21" t="s">
        <v>449</v>
      </c>
      <c r="D111" s="62" t="s">
        <v>461</v>
      </c>
      <c r="E111" s="63" t="s">
        <v>529</v>
      </c>
      <c r="F111" s="49" t="s">
        <v>452</v>
      </c>
      <c r="G111" s="26" t="s">
        <v>463</v>
      </c>
      <c r="H111" s="49" t="s">
        <v>464</v>
      </c>
      <c r="I111" s="49" t="s">
        <v>455</v>
      </c>
      <c r="J111" s="63" t="s">
        <v>531</v>
      </c>
    </row>
    <row r="112" s="1" customFormat="1" ht="20.25" customHeight="1" spans="1:10">
      <c r="A112" s="21"/>
      <c r="B112" s="21"/>
      <c r="C112" s="21" t="s">
        <v>466</v>
      </c>
      <c r="D112" s="62" t="s">
        <v>467</v>
      </c>
      <c r="E112" s="63" t="s">
        <v>532</v>
      </c>
      <c r="F112" s="49" t="s">
        <v>452</v>
      </c>
      <c r="G112" s="26" t="s">
        <v>533</v>
      </c>
      <c r="H112" s="49"/>
      <c r="I112" s="49" t="s">
        <v>460</v>
      </c>
      <c r="J112" s="63" t="s">
        <v>534</v>
      </c>
    </row>
    <row r="113" s="1" customFormat="1" ht="20.25" customHeight="1" spans="1:10">
      <c r="A113" s="21"/>
      <c r="B113" s="21"/>
      <c r="C113" s="21" t="s">
        <v>466</v>
      </c>
      <c r="D113" s="62" t="s">
        <v>467</v>
      </c>
      <c r="E113" s="63" t="s">
        <v>673</v>
      </c>
      <c r="F113" s="49" t="s">
        <v>452</v>
      </c>
      <c r="G113" s="26" t="s">
        <v>459</v>
      </c>
      <c r="H113" s="49"/>
      <c r="I113" s="49" t="s">
        <v>460</v>
      </c>
      <c r="J113" s="63" t="s">
        <v>674</v>
      </c>
    </row>
    <row r="114" s="1" customFormat="1" ht="20.25" customHeight="1" spans="1:10">
      <c r="A114" s="21"/>
      <c r="B114" s="21"/>
      <c r="C114" s="21" t="s">
        <v>472</v>
      </c>
      <c r="D114" s="62" t="s">
        <v>473</v>
      </c>
      <c r="E114" s="63" t="s">
        <v>473</v>
      </c>
      <c r="F114" s="49" t="s">
        <v>475</v>
      </c>
      <c r="G114" s="26" t="s">
        <v>476</v>
      </c>
      <c r="H114" s="49" t="s">
        <v>477</v>
      </c>
      <c r="I114" s="49" t="s">
        <v>455</v>
      </c>
      <c r="J114" s="63" t="s">
        <v>500</v>
      </c>
    </row>
    <row r="115" s="1" customFormat="1" ht="96" customHeight="1" spans="1:10">
      <c r="A115" s="61" t="s">
        <v>388</v>
      </c>
      <c r="B115" s="21" t="s">
        <v>675</v>
      </c>
      <c r="C115" s="21"/>
      <c r="D115" s="21"/>
      <c r="E115" s="21"/>
      <c r="F115" s="21"/>
      <c r="G115" s="21"/>
      <c r="H115" s="21"/>
      <c r="I115" s="21"/>
      <c r="J115" s="21"/>
    </row>
    <row r="116" s="1" customFormat="1" ht="13.5" spans="1:10">
      <c r="A116" s="21"/>
      <c r="B116" s="21"/>
      <c r="C116" s="21" t="s">
        <v>449</v>
      </c>
      <c r="D116" s="62" t="s">
        <v>450</v>
      </c>
      <c r="E116" s="63" t="s">
        <v>676</v>
      </c>
      <c r="F116" s="49" t="s">
        <v>452</v>
      </c>
      <c r="G116" s="26" t="s">
        <v>677</v>
      </c>
      <c r="H116" s="49" t="s">
        <v>678</v>
      </c>
      <c r="I116" s="49" t="s">
        <v>455</v>
      </c>
      <c r="J116" s="63" t="s">
        <v>679</v>
      </c>
    </row>
    <row r="117" s="1" customFormat="1" ht="22.25" customHeight="1" spans="1:10">
      <c r="A117" s="21"/>
      <c r="B117" s="21"/>
      <c r="C117" s="21" t="s">
        <v>449</v>
      </c>
      <c r="D117" s="62" t="s">
        <v>457</v>
      </c>
      <c r="E117" s="63" t="s">
        <v>680</v>
      </c>
      <c r="F117" s="49" t="s">
        <v>452</v>
      </c>
      <c r="G117" s="26" t="s">
        <v>497</v>
      </c>
      <c r="H117" s="49" t="s">
        <v>477</v>
      </c>
      <c r="I117" s="49" t="s">
        <v>455</v>
      </c>
      <c r="J117" s="63" t="s">
        <v>681</v>
      </c>
    </row>
    <row r="118" s="1" customFormat="1" ht="39" customHeight="1" spans="1:10">
      <c r="A118" s="21"/>
      <c r="B118" s="21"/>
      <c r="C118" s="21" t="s">
        <v>449</v>
      </c>
      <c r="D118" s="62" t="s">
        <v>457</v>
      </c>
      <c r="E118" s="63" t="s">
        <v>574</v>
      </c>
      <c r="F118" s="49" t="s">
        <v>452</v>
      </c>
      <c r="G118" s="26" t="s">
        <v>497</v>
      </c>
      <c r="H118" s="49" t="s">
        <v>477</v>
      </c>
      <c r="I118" s="49" t="s">
        <v>455</v>
      </c>
      <c r="J118" s="63" t="s">
        <v>682</v>
      </c>
    </row>
    <row r="119" s="1" customFormat="1" ht="22.25" customHeight="1" spans="1:10">
      <c r="A119" s="21"/>
      <c r="B119" s="21"/>
      <c r="C119" s="21" t="s">
        <v>449</v>
      </c>
      <c r="D119" s="62" t="s">
        <v>461</v>
      </c>
      <c r="E119" s="63" t="s">
        <v>529</v>
      </c>
      <c r="F119" s="49" t="s">
        <v>530</v>
      </c>
      <c r="G119" s="26" t="s">
        <v>463</v>
      </c>
      <c r="H119" s="49" t="s">
        <v>464</v>
      </c>
      <c r="I119" s="49" t="s">
        <v>455</v>
      </c>
      <c r="J119" s="63" t="s">
        <v>531</v>
      </c>
    </row>
    <row r="120" s="1" customFormat="1" ht="13.5" spans="1:10">
      <c r="A120" s="21"/>
      <c r="B120" s="21"/>
      <c r="C120" s="21" t="s">
        <v>449</v>
      </c>
      <c r="D120" s="62" t="s">
        <v>461</v>
      </c>
      <c r="E120" s="63" t="s">
        <v>496</v>
      </c>
      <c r="F120" s="49" t="s">
        <v>452</v>
      </c>
      <c r="G120" s="26" t="s">
        <v>497</v>
      </c>
      <c r="H120" s="49" t="s">
        <v>477</v>
      </c>
      <c r="I120" s="49" t="s">
        <v>455</v>
      </c>
      <c r="J120" s="63" t="s">
        <v>496</v>
      </c>
    </row>
    <row r="121" s="1" customFormat="1" ht="22.25" customHeight="1" spans="1:10">
      <c r="A121" s="21"/>
      <c r="B121" s="21"/>
      <c r="C121" s="21" t="s">
        <v>466</v>
      </c>
      <c r="D121" s="62" t="s">
        <v>467</v>
      </c>
      <c r="E121" s="63" t="s">
        <v>683</v>
      </c>
      <c r="F121" s="49" t="s">
        <v>452</v>
      </c>
      <c r="G121" s="26" t="s">
        <v>469</v>
      </c>
      <c r="H121" s="49"/>
      <c r="I121" s="49" t="s">
        <v>460</v>
      </c>
      <c r="J121" s="63" t="s">
        <v>684</v>
      </c>
    </row>
    <row r="122" s="1" customFormat="1" ht="13.5" spans="1:10">
      <c r="A122" s="21"/>
      <c r="B122" s="21"/>
      <c r="C122" s="21" t="s">
        <v>472</v>
      </c>
      <c r="D122" s="62" t="s">
        <v>473</v>
      </c>
      <c r="E122" s="63" t="s">
        <v>473</v>
      </c>
      <c r="F122" s="49" t="s">
        <v>475</v>
      </c>
      <c r="G122" s="26" t="s">
        <v>476</v>
      </c>
      <c r="H122" s="49" t="s">
        <v>477</v>
      </c>
      <c r="I122" s="49" t="s">
        <v>455</v>
      </c>
      <c r="J122" s="63" t="s">
        <v>500</v>
      </c>
    </row>
    <row r="123" s="1" customFormat="1" ht="105" customHeight="1" spans="1:10">
      <c r="A123" s="61" t="s">
        <v>408</v>
      </c>
      <c r="B123" s="21" t="s">
        <v>685</v>
      </c>
      <c r="C123" s="21"/>
      <c r="D123" s="21"/>
      <c r="E123" s="21"/>
      <c r="F123" s="21"/>
      <c r="G123" s="21"/>
      <c r="H123" s="21"/>
      <c r="I123" s="21"/>
      <c r="J123" s="21"/>
    </row>
    <row r="124" s="1" customFormat="1" ht="21.25" customHeight="1" spans="1:10">
      <c r="A124" s="21"/>
      <c r="B124" s="21"/>
      <c r="C124" s="21" t="s">
        <v>449</v>
      </c>
      <c r="D124" s="62" t="s">
        <v>450</v>
      </c>
      <c r="E124" s="63" t="s">
        <v>686</v>
      </c>
      <c r="F124" s="49" t="s">
        <v>452</v>
      </c>
      <c r="G124" s="26" t="s">
        <v>52</v>
      </c>
      <c r="H124" s="49" t="s">
        <v>454</v>
      </c>
      <c r="I124" s="49" t="s">
        <v>455</v>
      </c>
      <c r="J124" s="63" t="s">
        <v>687</v>
      </c>
    </row>
    <row r="125" s="1" customFormat="1" ht="21.25" customHeight="1" spans="1:10">
      <c r="A125" s="21"/>
      <c r="B125" s="21"/>
      <c r="C125" s="21" t="s">
        <v>449</v>
      </c>
      <c r="D125" s="62" t="s">
        <v>450</v>
      </c>
      <c r="E125" s="63" t="s">
        <v>688</v>
      </c>
      <c r="F125" s="49" t="s">
        <v>452</v>
      </c>
      <c r="G125" s="26" t="s">
        <v>53</v>
      </c>
      <c r="H125" s="49" t="s">
        <v>454</v>
      </c>
      <c r="I125" s="49" t="s">
        <v>455</v>
      </c>
      <c r="J125" s="63" t="s">
        <v>687</v>
      </c>
    </row>
    <row r="126" s="1" customFormat="1" ht="21.25" customHeight="1" spans="1:10">
      <c r="A126" s="21"/>
      <c r="B126" s="21"/>
      <c r="C126" s="21" t="s">
        <v>449</v>
      </c>
      <c r="D126" s="62" t="s">
        <v>450</v>
      </c>
      <c r="E126" s="63" t="s">
        <v>689</v>
      </c>
      <c r="F126" s="49" t="s">
        <v>452</v>
      </c>
      <c r="G126" s="26" t="s">
        <v>557</v>
      </c>
      <c r="H126" s="49" t="s">
        <v>454</v>
      </c>
      <c r="I126" s="49" t="s">
        <v>455</v>
      </c>
      <c r="J126" s="63" t="s">
        <v>687</v>
      </c>
    </row>
    <row r="127" s="1" customFormat="1" ht="21.25" customHeight="1" spans="1:10">
      <c r="A127" s="21"/>
      <c r="B127" s="21"/>
      <c r="C127" s="21" t="s">
        <v>449</v>
      </c>
      <c r="D127" s="62" t="s">
        <v>457</v>
      </c>
      <c r="E127" s="63" t="s">
        <v>646</v>
      </c>
      <c r="F127" s="49" t="s">
        <v>452</v>
      </c>
      <c r="G127" s="26" t="s">
        <v>497</v>
      </c>
      <c r="H127" s="49" t="s">
        <v>477</v>
      </c>
      <c r="I127" s="49" t="s">
        <v>455</v>
      </c>
      <c r="J127" s="63" t="s">
        <v>690</v>
      </c>
    </row>
    <row r="128" s="1" customFormat="1" ht="21.25" customHeight="1" spans="1:10">
      <c r="A128" s="21"/>
      <c r="B128" s="21"/>
      <c r="C128" s="21" t="s">
        <v>449</v>
      </c>
      <c r="D128" s="62" t="s">
        <v>461</v>
      </c>
      <c r="E128" s="63" t="s">
        <v>496</v>
      </c>
      <c r="F128" s="49" t="s">
        <v>452</v>
      </c>
      <c r="G128" s="26" t="s">
        <v>497</v>
      </c>
      <c r="H128" s="49" t="s">
        <v>477</v>
      </c>
      <c r="I128" s="49" t="s">
        <v>455</v>
      </c>
      <c r="J128" s="63" t="s">
        <v>691</v>
      </c>
    </row>
    <row r="129" s="1" customFormat="1" ht="21.25" customHeight="1" spans="1:10">
      <c r="A129" s="21"/>
      <c r="B129" s="21"/>
      <c r="C129" s="21" t="s">
        <v>466</v>
      </c>
      <c r="D129" s="62" t="s">
        <v>467</v>
      </c>
      <c r="E129" s="63" t="s">
        <v>692</v>
      </c>
      <c r="F129" s="49" t="s">
        <v>452</v>
      </c>
      <c r="G129" s="26" t="s">
        <v>459</v>
      </c>
      <c r="H129" s="49"/>
      <c r="I129" s="49" t="s">
        <v>460</v>
      </c>
      <c r="J129" s="63" t="s">
        <v>693</v>
      </c>
    </row>
    <row r="130" s="1" customFormat="1" ht="21.25" customHeight="1" spans="1:10">
      <c r="A130" s="21"/>
      <c r="B130" s="21"/>
      <c r="C130" s="21" t="s">
        <v>472</v>
      </c>
      <c r="D130" s="62" t="s">
        <v>473</v>
      </c>
      <c r="E130" s="63" t="s">
        <v>694</v>
      </c>
      <c r="F130" s="49" t="s">
        <v>475</v>
      </c>
      <c r="G130" s="26" t="s">
        <v>476</v>
      </c>
      <c r="H130" s="49" t="s">
        <v>477</v>
      </c>
      <c r="I130" s="49" t="s">
        <v>455</v>
      </c>
      <c r="J130" s="63" t="s">
        <v>695</v>
      </c>
    </row>
    <row r="131" s="1" customFormat="1" ht="107" customHeight="1" spans="1:10">
      <c r="A131" s="61" t="s">
        <v>338</v>
      </c>
      <c r="B131" s="21" t="s">
        <v>696</v>
      </c>
      <c r="C131" s="21"/>
      <c r="D131" s="21"/>
      <c r="E131" s="21"/>
      <c r="F131" s="21"/>
      <c r="G131" s="21"/>
      <c r="H131" s="21"/>
      <c r="I131" s="21"/>
      <c r="J131" s="21"/>
    </row>
    <row r="132" s="1" customFormat="1" ht="23" customHeight="1" spans="1:10">
      <c r="A132" s="21"/>
      <c r="B132" s="21"/>
      <c r="C132" s="21" t="s">
        <v>449</v>
      </c>
      <c r="D132" s="62" t="s">
        <v>450</v>
      </c>
      <c r="E132" s="63" t="s">
        <v>697</v>
      </c>
      <c r="F132" s="49" t="s">
        <v>452</v>
      </c>
      <c r="G132" s="26" t="s">
        <v>51</v>
      </c>
      <c r="H132" s="49" t="s">
        <v>698</v>
      </c>
      <c r="I132" s="49" t="s">
        <v>455</v>
      </c>
      <c r="J132" s="63" t="s">
        <v>699</v>
      </c>
    </row>
    <row r="133" s="1" customFormat="1" ht="20.25" customHeight="1" spans="1:10">
      <c r="A133" s="21"/>
      <c r="B133" s="21"/>
      <c r="C133" s="21" t="s">
        <v>449</v>
      </c>
      <c r="D133" s="62" t="s">
        <v>450</v>
      </c>
      <c r="E133" s="63" t="s">
        <v>700</v>
      </c>
      <c r="F133" s="49" t="s">
        <v>452</v>
      </c>
      <c r="G133" s="26" t="s">
        <v>701</v>
      </c>
      <c r="H133" s="49" t="s">
        <v>487</v>
      </c>
      <c r="I133" s="49" t="s">
        <v>455</v>
      </c>
      <c r="J133" s="63" t="s">
        <v>702</v>
      </c>
    </row>
    <row r="134" s="1" customFormat="1" ht="20.25" customHeight="1" spans="1:10">
      <c r="A134" s="21"/>
      <c r="B134" s="21"/>
      <c r="C134" s="21" t="s">
        <v>449</v>
      </c>
      <c r="D134" s="62" t="s">
        <v>450</v>
      </c>
      <c r="E134" s="63" t="s">
        <v>703</v>
      </c>
      <c r="F134" s="49" t="s">
        <v>452</v>
      </c>
      <c r="G134" s="26" t="s">
        <v>572</v>
      </c>
      <c r="H134" s="49" t="s">
        <v>505</v>
      </c>
      <c r="I134" s="49" t="s">
        <v>455</v>
      </c>
      <c r="J134" s="63" t="s">
        <v>704</v>
      </c>
    </row>
    <row r="135" s="1" customFormat="1" ht="20.25" customHeight="1" spans="1:10">
      <c r="A135" s="21"/>
      <c r="B135" s="21"/>
      <c r="C135" s="21" t="s">
        <v>449</v>
      </c>
      <c r="D135" s="62" t="s">
        <v>450</v>
      </c>
      <c r="E135" s="63" t="s">
        <v>705</v>
      </c>
      <c r="F135" s="49" t="s">
        <v>452</v>
      </c>
      <c r="G135" s="26" t="s">
        <v>706</v>
      </c>
      <c r="H135" s="49" t="s">
        <v>631</v>
      </c>
      <c r="I135" s="49" t="s">
        <v>455</v>
      </c>
      <c r="J135" s="63" t="s">
        <v>707</v>
      </c>
    </row>
    <row r="136" s="1" customFormat="1" ht="36" customHeight="1" spans="1:10">
      <c r="A136" s="21"/>
      <c r="B136" s="21"/>
      <c r="C136" s="21" t="s">
        <v>449</v>
      </c>
      <c r="D136" s="62" t="s">
        <v>457</v>
      </c>
      <c r="E136" s="63" t="s">
        <v>564</v>
      </c>
      <c r="F136" s="49" t="s">
        <v>452</v>
      </c>
      <c r="G136" s="26" t="s">
        <v>497</v>
      </c>
      <c r="H136" s="49" t="s">
        <v>477</v>
      </c>
      <c r="I136" s="49" t="s">
        <v>455</v>
      </c>
      <c r="J136" s="63" t="s">
        <v>708</v>
      </c>
    </row>
    <row r="137" s="1" customFormat="1" ht="20.25" customHeight="1" spans="1:10">
      <c r="A137" s="21"/>
      <c r="B137" s="21"/>
      <c r="C137" s="21" t="s">
        <v>449</v>
      </c>
      <c r="D137" s="62" t="s">
        <v>461</v>
      </c>
      <c r="E137" s="63" t="s">
        <v>496</v>
      </c>
      <c r="F137" s="49" t="s">
        <v>452</v>
      </c>
      <c r="G137" s="26" t="s">
        <v>497</v>
      </c>
      <c r="H137" s="49" t="s">
        <v>477</v>
      </c>
      <c r="I137" s="49" t="s">
        <v>455</v>
      </c>
      <c r="J137" s="63" t="s">
        <v>498</v>
      </c>
    </row>
    <row r="138" s="1" customFormat="1" ht="20.25" customHeight="1" spans="1:10">
      <c r="A138" s="21"/>
      <c r="B138" s="21"/>
      <c r="C138" s="21" t="s">
        <v>466</v>
      </c>
      <c r="D138" s="62" t="s">
        <v>467</v>
      </c>
      <c r="E138" s="63" t="s">
        <v>709</v>
      </c>
      <c r="F138" s="49" t="s">
        <v>452</v>
      </c>
      <c r="G138" s="26" t="s">
        <v>710</v>
      </c>
      <c r="H138" s="49"/>
      <c r="I138" s="49" t="s">
        <v>460</v>
      </c>
      <c r="J138" s="63" t="s">
        <v>711</v>
      </c>
    </row>
    <row r="139" s="1" customFormat="1" ht="20.25" customHeight="1" spans="1:10">
      <c r="A139" s="21"/>
      <c r="B139" s="21"/>
      <c r="C139" s="21" t="s">
        <v>472</v>
      </c>
      <c r="D139" s="62" t="s">
        <v>473</v>
      </c>
      <c r="E139" s="63" t="s">
        <v>473</v>
      </c>
      <c r="F139" s="49" t="s">
        <v>475</v>
      </c>
      <c r="G139" s="26" t="s">
        <v>476</v>
      </c>
      <c r="H139" s="49" t="s">
        <v>477</v>
      </c>
      <c r="I139" s="49" t="s">
        <v>455</v>
      </c>
      <c r="J139" s="63" t="s">
        <v>500</v>
      </c>
    </row>
    <row r="140" s="1" customFormat="1" ht="271" customHeight="1" spans="1:10">
      <c r="A140" s="61" t="s">
        <v>366</v>
      </c>
      <c r="B140" s="21" t="s">
        <v>712</v>
      </c>
      <c r="C140" s="21"/>
      <c r="D140" s="21"/>
      <c r="E140" s="21"/>
      <c r="F140" s="21"/>
      <c r="G140" s="21"/>
      <c r="H140" s="21"/>
      <c r="I140" s="21"/>
      <c r="J140" s="21"/>
    </row>
    <row r="141" s="1" customFormat="1" ht="21.25" customHeight="1" spans="1:10">
      <c r="A141" s="21"/>
      <c r="B141" s="21"/>
      <c r="C141" s="21" t="s">
        <v>449</v>
      </c>
      <c r="D141" s="62" t="s">
        <v>450</v>
      </c>
      <c r="E141" s="63" t="s">
        <v>713</v>
      </c>
      <c r="F141" s="49" t="s">
        <v>452</v>
      </c>
      <c r="G141" s="26" t="s">
        <v>714</v>
      </c>
      <c r="H141" s="49" t="s">
        <v>715</v>
      </c>
      <c r="I141" s="49" t="s">
        <v>455</v>
      </c>
      <c r="J141" s="63" t="s">
        <v>716</v>
      </c>
    </row>
    <row r="142" s="1" customFormat="1" ht="21.25" customHeight="1" spans="1:10">
      <c r="A142" s="21"/>
      <c r="B142" s="21"/>
      <c r="C142" s="21" t="s">
        <v>449</v>
      </c>
      <c r="D142" s="62" t="s">
        <v>450</v>
      </c>
      <c r="E142" s="63" t="s">
        <v>717</v>
      </c>
      <c r="F142" s="49" t="s">
        <v>452</v>
      </c>
      <c r="G142" s="26" t="s">
        <v>718</v>
      </c>
      <c r="H142" s="49" t="s">
        <v>715</v>
      </c>
      <c r="I142" s="49" t="s">
        <v>455</v>
      </c>
      <c r="J142" s="63" t="s">
        <v>719</v>
      </c>
    </row>
    <row r="143" s="1" customFormat="1" ht="21.25" customHeight="1" spans="1:10">
      <c r="A143" s="21"/>
      <c r="B143" s="21"/>
      <c r="C143" s="21" t="s">
        <v>449</v>
      </c>
      <c r="D143" s="62" t="s">
        <v>450</v>
      </c>
      <c r="E143" s="63" t="s">
        <v>720</v>
      </c>
      <c r="F143" s="49" t="s">
        <v>452</v>
      </c>
      <c r="G143" s="26" t="s">
        <v>721</v>
      </c>
      <c r="H143" s="49" t="s">
        <v>627</v>
      </c>
      <c r="I143" s="49" t="s">
        <v>455</v>
      </c>
      <c r="J143" s="63" t="s">
        <v>722</v>
      </c>
    </row>
    <row r="144" s="1" customFormat="1" ht="21.25" customHeight="1" spans="1:10">
      <c r="A144" s="21"/>
      <c r="B144" s="21"/>
      <c r="C144" s="21" t="s">
        <v>449</v>
      </c>
      <c r="D144" s="62" t="s">
        <v>450</v>
      </c>
      <c r="E144" s="63" t="s">
        <v>723</v>
      </c>
      <c r="F144" s="49" t="s">
        <v>452</v>
      </c>
      <c r="G144" s="26" t="s">
        <v>724</v>
      </c>
      <c r="H144" s="49" t="s">
        <v>715</v>
      </c>
      <c r="I144" s="49" t="s">
        <v>455</v>
      </c>
      <c r="J144" s="63" t="s">
        <v>725</v>
      </c>
    </row>
    <row r="145" s="1" customFormat="1" ht="21.25" customHeight="1" spans="1:10">
      <c r="A145" s="21"/>
      <c r="B145" s="21"/>
      <c r="C145" s="21" t="s">
        <v>449</v>
      </c>
      <c r="D145" s="62" t="s">
        <v>457</v>
      </c>
      <c r="E145" s="63" t="s">
        <v>574</v>
      </c>
      <c r="F145" s="49" t="s">
        <v>452</v>
      </c>
      <c r="G145" s="26" t="s">
        <v>497</v>
      </c>
      <c r="H145" s="49" t="s">
        <v>477</v>
      </c>
      <c r="I145" s="49" t="s">
        <v>455</v>
      </c>
      <c r="J145" s="63" t="s">
        <v>575</v>
      </c>
    </row>
    <row r="146" s="1" customFormat="1" ht="21.25" customHeight="1" spans="1:10">
      <c r="A146" s="21"/>
      <c r="B146" s="21"/>
      <c r="C146" s="21" t="s">
        <v>466</v>
      </c>
      <c r="D146" s="62" t="s">
        <v>467</v>
      </c>
      <c r="E146" s="63" t="s">
        <v>726</v>
      </c>
      <c r="F146" s="49" t="s">
        <v>452</v>
      </c>
      <c r="G146" s="26" t="s">
        <v>552</v>
      </c>
      <c r="H146" s="49"/>
      <c r="I146" s="49" t="s">
        <v>460</v>
      </c>
      <c r="J146" s="63" t="s">
        <v>727</v>
      </c>
    </row>
    <row r="147" s="1" customFormat="1" ht="21.25" customHeight="1" spans="1:10">
      <c r="A147" s="21"/>
      <c r="B147" s="21"/>
      <c r="C147" s="21" t="s">
        <v>472</v>
      </c>
      <c r="D147" s="62" t="s">
        <v>473</v>
      </c>
      <c r="E147" s="63" t="s">
        <v>473</v>
      </c>
      <c r="F147" s="49" t="s">
        <v>475</v>
      </c>
      <c r="G147" s="26" t="s">
        <v>476</v>
      </c>
      <c r="H147" s="49" t="s">
        <v>477</v>
      </c>
      <c r="I147" s="49" t="s">
        <v>455</v>
      </c>
      <c r="J147" s="63" t="s">
        <v>517</v>
      </c>
    </row>
    <row r="148" s="1" customFormat="1" ht="172" customHeight="1" spans="1:10">
      <c r="A148" s="61" t="s">
        <v>376</v>
      </c>
      <c r="B148" s="64" t="s">
        <v>728</v>
      </c>
      <c r="C148" s="21"/>
      <c r="D148" s="21"/>
      <c r="E148" s="21"/>
      <c r="F148" s="21"/>
      <c r="G148" s="21"/>
      <c r="H148" s="21"/>
      <c r="I148" s="21"/>
      <c r="J148" s="21"/>
    </row>
    <row r="149" s="1" customFormat="1" ht="20.25" customHeight="1" spans="1:10">
      <c r="A149" s="21"/>
      <c r="B149" s="21"/>
      <c r="C149" s="21" t="s">
        <v>449</v>
      </c>
      <c r="D149" s="62" t="s">
        <v>450</v>
      </c>
      <c r="E149" s="63" t="s">
        <v>729</v>
      </c>
      <c r="F149" s="49" t="s">
        <v>452</v>
      </c>
      <c r="G149" s="26" t="s">
        <v>453</v>
      </c>
      <c r="H149" s="49" t="s">
        <v>454</v>
      </c>
      <c r="I149" s="49" t="s">
        <v>455</v>
      </c>
      <c r="J149" s="63" t="s">
        <v>730</v>
      </c>
    </row>
    <row r="150" s="1" customFormat="1" ht="20.25" customHeight="1" spans="1:10">
      <c r="A150" s="21"/>
      <c r="B150" s="21"/>
      <c r="C150" s="21" t="s">
        <v>449</v>
      </c>
      <c r="D150" s="62" t="s">
        <v>450</v>
      </c>
      <c r="E150" s="63" t="s">
        <v>731</v>
      </c>
      <c r="F150" s="49" t="s">
        <v>452</v>
      </c>
      <c r="G150" s="26" t="s">
        <v>453</v>
      </c>
      <c r="H150" s="49" t="s">
        <v>454</v>
      </c>
      <c r="I150" s="49" t="s">
        <v>455</v>
      </c>
      <c r="J150" s="63" t="s">
        <v>732</v>
      </c>
    </row>
    <row r="151" s="1" customFormat="1" ht="20.25" customHeight="1" spans="1:10">
      <c r="A151" s="21"/>
      <c r="B151" s="21"/>
      <c r="C151" s="21" t="s">
        <v>449</v>
      </c>
      <c r="D151" s="62" t="s">
        <v>457</v>
      </c>
      <c r="E151" s="63" t="s">
        <v>548</v>
      </c>
      <c r="F151" s="49" t="s">
        <v>452</v>
      </c>
      <c r="G151" s="26" t="s">
        <v>497</v>
      </c>
      <c r="H151" s="49" t="s">
        <v>477</v>
      </c>
      <c r="I151" s="49" t="s">
        <v>455</v>
      </c>
      <c r="J151" s="63" t="s">
        <v>549</v>
      </c>
    </row>
    <row r="152" s="1" customFormat="1" ht="30" customHeight="1" spans="1:10">
      <c r="A152" s="21"/>
      <c r="B152" s="21"/>
      <c r="C152" s="21" t="s">
        <v>449</v>
      </c>
      <c r="D152" s="62" t="s">
        <v>461</v>
      </c>
      <c r="E152" s="63" t="s">
        <v>496</v>
      </c>
      <c r="F152" s="49" t="s">
        <v>452</v>
      </c>
      <c r="G152" s="26" t="s">
        <v>497</v>
      </c>
      <c r="H152" s="49" t="s">
        <v>477</v>
      </c>
      <c r="I152" s="49" t="s">
        <v>455</v>
      </c>
      <c r="J152" s="63" t="s">
        <v>733</v>
      </c>
    </row>
    <row r="153" s="1" customFormat="1" ht="30" customHeight="1" spans="1:10">
      <c r="A153" s="21"/>
      <c r="B153" s="21"/>
      <c r="C153" s="21" t="s">
        <v>466</v>
      </c>
      <c r="D153" s="62" t="s">
        <v>467</v>
      </c>
      <c r="E153" s="63" t="s">
        <v>734</v>
      </c>
      <c r="F153" s="49" t="s">
        <v>452</v>
      </c>
      <c r="G153" s="26" t="s">
        <v>552</v>
      </c>
      <c r="H153" s="49"/>
      <c r="I153" s="49" t="s">
        <v>460</v>
      </c>
      <c r="J153" s="63" t="s">
        <v>735</v>
      </c>
    </row>
    <row r="154" s="1" customFormat="1" ht="20.25" customHeight="1" spans="1:10">
      <c r="A154" s="21"/>
      <c r="B154" s="21"/>
      <c r="C154" s="21" t="s">
        <v>472</v>
      </c>
      <c r="D154" s="62" t="s">
        <v>473</v>
      </c>
      <c r="E154" s="63" t="s">
        <v>473</v>
      </c>
      <c r="F154" s="49" t="s">
        <v>475</v>
      </c>
      <c r="G154" s="26" t="s">
        <v>476</v>
      </c>
      <c r="H154" s="49" t="s">
        <v>477</v>
      </c>
      <c r="I154" s="49" t="s">
        <v>455</v>
      </c>
      <c r="J154" s="63" t="s">
        <v>554</v>
      </c>
    </row>
    <row r="155" s="1" customFormat="1" ht="273" customHeight="1" spans="1:10">
      <c r="A155" s="61" t="s">
        <v>358</v>
      </c>
      <c r="B155" s="21" t="s">
        <v>736</v>
      </c>
      <c r="C155" s="21"/>
      <c r="D155" s="21"/>
      <c r="E155" s="21"/>
      <c r="F155" s="21"/>
      <c r="G155" s="21"/>
      <c r="H155" s="21"/>
      <c r="I155" s="21"/>
      <c r="J155" s="21"/>
    </row>
    <row r="156" s="1" customFormat="1" ht="21" customHeight="1" spans="1:10">
      <c r="A156" s="21"/>
      <c r="B156" s="21"/>
      <c r="C156" s="21" t="s">
        <v>449</v>
      </c>
      <c r="D156" s="62" t="s">
        <v>450</v>
      </c>
      <c r="E156" s="63" t="s">
        <v>737</v>
      </c>
      <c r="F156" s="49" t="s">
        <v>452</v>
      </c>
      <c r="G156" s="26" t="s">
        <v>56</v>
      </c>
      <c r="H156" s="49" t="s">
        <v>487</v>
      </c>
      <c r="I156" s="49" t="s">
        <v>455</v>
      </c>
      <c r="J156" s="63" t="s">
        <v>738</v>
      </c>
    </row>
    <row r="157" s="1" customFormat="1" ht="21.25" customHeight="1" spans="1:10">
      <c r="A157" s="21"/>
      <c r="B157" s="21"/>
      <c r="C157" s="21" t="s">
        <v>449</v>
      </c>
      <c r="D157" s="62" t="s">
        <v>450</v>
      </c>
      <c r="E157" s="63" t="s">
        <v>739</v>
      </c>
      <c r="F157" s="49" t="s">
        <v>452</v>
      </c>
      <c r="G157" s="26" t="s">
        <v>51</v>
      </c>
      <c r="H157" s="49" t="s">
        <v>483</v>
      </c>
      <c r="I157" s="49" t="s">
        <v>455</v>
      </c>
      <c r="J157" s="63" t="s">
        <v>740</v>
      </c>
    </row>
    <row r="158" s="1" customFormat="1" ht="21.25" customHeight="1" spans="1:10">
      <c r="A158" s="21"/>
      <c r="B158" s="21"/>
      <c r="C158" s="21" t="s">
        <v>449</v>
      </c>
      <c r="D158" s="62" t="s">
        <v>450</v>
      </c>
      <c r="E158" s="63" t="s">
        <v>741</v>
      </c>
      <c r="F158" s="49" t="s">
        <v>452</v>
      </c>
      <c r="G158" s="26" t="s">
        <v>51</v>
      </c>
      <c r="H158" s="49" t="s">
        <v>742</v>
      </c>
      <c r="I158" s="49" t="s">
        <v>455</v>
      </c>
      <c r="J158" s="63" t="s">
        <v>743</v>
      </c>
    </row>
    <row r="159" s="1" customFormat="1" ht="21.25" customHeight="1" spans="1:10">
      <c r="A159" s="21"/>
      <c r="B159" s="21"/>
      <c r="C159" s="21" t="s">
        <v>449</v>
      </c>
      <c r="D159" s="62" t="s">
        <v>457</v>
      </c>
      <c r="E159" s="63" t="s">
        <v>744</v>
      </c>
      <c r="F159" s="49" t="s">
        <v>475</v>
      </c>
      <c r="G159" s="26" t="s">
        <v>494</v>
      </c>
      <c r="H159" s="49" t="s">
        <v>477</v>
      </c>
      <c r="I159" s="49" t="s">
        <v>455</v>
      </c>
      <c r="J159" s="63" t="s">
        <v>745</v>
      </c>
    </row>
    <row r="160" s="1" customFormat="1" ht="21.25" customHeight="1" spans="1:10">
      <c r="A160" s="21"/>
      <c r="B160" s="21"/>
      <c r="C160" s="21" t="s">
        <v>466</v>
      </c>
      <c r="D160" s="62" t="s">
        <v>467</v>
      </c>
      <c r="E160" s="63" t="s">
        <v>746</v>
      </c>
      <c r="F160" s="49" t="s">
        <v>475</v>
      </c>
      <c r="G160" s="26" t="s">
        <v>494</v>
      </c>
      <c r="H160" s="49" t="s">
        <v>477</v>
      </c>
      <c r="I160" s="49" t="s">
        <v>455</v>
      </c>
      <c r="J160" s="63" t="s">
        <v>747</v>
      </c>
    </row>
    <row r="161" s="1" customFormat="1" ht="21.25" customHeight="1" spans="1:10">
      <c r="A161" s="21"/>
      <c r="B161" s="21"/>
      <c r="C161" s="21" t="s">
        <v>472</v>
      </c>
      <c r="D161" s="62" t="s">
        <v>473</v>
      </c>
      <c r="E161" s="63" t="s">
        <v>748</v>
      </c>
      <c r="F161" s="49" t="s">
        <v>475</v>
      </c>
      <c r="G161" s="26" t="s">
        <v>476</v>
      </c>
      <c r="H161" s="49" t="s">
        <v>477</v>
      </c>
      <c r="I161" s="49" t="s">
        <v>455</v>
      </c>
      <c r="J161" s="63" t="s">
        <v>749</v>
      </c>
    </row>
    <row r="162" s="1" customFormat="1" ht="21.25" customHeight="1" spans="1:10">
      <c r="A162" s="21"/>
      <c r="B162" s="21"/>
      <c r="C162" s="21" t="s">
        <v>472</v>
      </c>
      <c r="D162" s="62" t="s">
        <v>473</v>
      </c>
      <c r="E162" s="63" t="s">
        <v>537</v>
      </c>
      <c r="F162" s="49" t="s">
        <v>475</v>
      </c>
      <c r="G162" s="26" t="s">
        <v>476</v>
      </c>
      <c r="H162" s="49" t="s">
        <v>477</v>
      </c>
      <c r="I162" s="49" t="s">
        <v>455</v>
      </c>
      <c r="J162" s="63" t="s">
        <v>750</v>
      </c>
    </row>
    <row r="163" s="1" customFormat="1" ht="182" customHeight="1" spans="1:10">
      <c r="A163" s="61" t="s">
        <v>348</v>
      </c>
      <c r="B163" s="21" t="s">
        <v>751</v>
      </c>
      <c r="C163" s="21"/>
      <c r="D163" s="21"/>
      <c r="E163" s="21"/>
      <c r="F163" s="21"/>
      <c r="G163" s="21"/>
      <c r="H163" s="21"/>
      <c r="I163" s="21"/>
      <c r="J163" s="21"/>
    </row>
    <row r="164" s="1" customFormat="1" ht="21.25" customHeight="1" spans="1:10">
      <c r="A164" s="21"/>
      <c r="B164" s="21"/>
      <c r="C164" s="21" t="s">
        <v>449</v>
      </c>
      <c r="D164" s="62" t="s">
        <v>450</v>
      </c>
      <c r="E164" s="63" t="s">
        <v>752</v>
      </c>
      <c r="F164" s="49" t="s">
        <v>452</v>
      </c>
      <c r="G164" s="26" t="s">
        <v>753</v>
      </c>
      <c r="H164" s="49" t="s">
        <v>754</v>
      </c>
      <c r="I164" s="49" t="s">
        <v>455</v>
      </c>
      <c r="J164" s="63" t="s">
        <v>755</v>
      </c>
    </row>
    <row r="165" s="1" customFormat="1" ht="27" customHeight="1" spans="1:10">
      <c r="A165" s="21"/>
      <c r="B165" s="21"/>
      <c r="C165" s="21" t="s">
        <v>449</v>
      </c>
      <c r="D165" s="62" t="s">
        <v>450</v>
      </c>
      <c r="E165" s="63" t="s">
        <v>756</v>
      </c>
      <c r="F165" s="49" t="s">
        <v>452</v>
      </c>
      <c r="G165" s="26" t="s">
        <v>557</v>
      </c>
      <c r="H165" s="49" t="s">
        <v>558</v>
      </c>
      <c r="I165" s="49" t="s">
        <v>455</v>
      </c>
      <c r="J165" s="63" t="s">
        <v>757</v>
      </c>
    </row>
    <row r="166" s="1" customFormat="1" ht="20.25" customHeight="1" spans="1:10">
      <c r="A166" s="21"/>
      <c r="B166" s="21"/>
      <c r="C166" s="21" t="s">
        <v>449</v>
      </c>
      <c r="D166" s="62" t="s">
        <v>450</v>
      </c>
      <c r="E166" s="63" t="s">
        <v>758</v>
      </c>
      <c r="F166" s="49" t="s">
        <v>452</v>
      </c>
      <c r="G166" s="26" t="s">
        <v>57</v>
      </c>
      <c r="H166" s="49" t="s">
        <v>520</v>
      </c>
      <c r="I166" s="49" t="s">
        <v>455</v>
      </c>
      <c r="J166" s="63" t="s">
        <v>759</v>
      </c>
    </row>
    <row r="167" s="1" customFormat="1" ht="20.25" customHeight="1" spans="1:10">
      <c r="A167" s="21"/>
      <c r="B167" s="21"/>
      <c r="C167" s="21" t="s">
        <v>449</v>
      </c>
      <c r="D167" s="62" t="s">
        <v>450</v>
      </c>
      <c r="E167" s="63" t="s">
        <v>760</v>
      </c>
      <c r="F167" s="49" t="s">
        <v>452</v>
      </c>
      <c r="G167" s="26" t="s">
        <v>557</v>
      </c>
      <c r="H167" s="49" t="s">
        <v>558</v>
      </c>
      <c r="I167" s="49" t="s">
        <v>455</v>
      </c>
      <c r="J167" s="63" t="s">
        <v>761</v>
      </c>
    </row>
    <row r="168" s="1" customFormat="1" ht="20.25" customHeight="1" spans="1:10">
      <c r="A168" s="21"/>
      <c r="B168" s="21"/>
      <c r="C168" s="21" t="s">
        <v>449</v>
      </c>
      <c r="D168" s="62" t="s">
        <v>457</v>
      </c>
      <c r="E168" s="63" t="s">
        <v>762</v>
      </c>
      <c r="F168" s="49" t="s">
        <v>452</v>
      </c>
      <c r="G168" s="26" t="s">
        <v>497</v>
      </c>
      <c r="H168" s="49" t="s">
        <v>477</v>
      </c>
      <c r="I168" s="49" t="s">
        <v>455</v>
      </c>
      <c r="J168" s="63" t="s">
        <v>762</v>
      </c>
    </row>
    <row r="169" s="1" customFormat="1" ht="20.25" customHeight="1" spans="1:10">
      <c r="A169" s="21"/>
      <c r="B169" s="21"/>
      <c r="C169" s="21" t="s">
        <v>449</v>
      </c>
      <c r="D169" s="62" t="s">
        <v>461</v>
      </c>
      <c r="E169" s="63" t="s">
        <v>496</v>
      </c>
      <c r="F169" s="49" t="s">
        <v>452</v>
      </c>
      <c r="G169" s="26" t="s">
        <v>497</v>
      </c>
      <c r="H169" s="49" t="s">
        <v>477</v>
      </c>
      <c r="I169" s="49" t="s">
        <v>455</v>
      </c>
      <c r="J169" s="63" t="s">
        <v>498</v>
      </c>
    </row>
    <row r="170" s="1" customFormat="1" ht="20.25" customHeight="1" spans="1:10">
      <c r="A170" s="21"/>
      <c r="B170" s="21"/>
      <c r="C170" s="21" t="s">
        <v>466</v>
      </c>
      <c r="D170" s="62" t="s">
        <v>467</v>
      </c>
      <c r="E170" s="63" t="s">
        <v>601</v>
      </c>
      <c r="F170" s="49" t="s">
        <v>452</v>
      </c>
      <c r="G170" s="26" t="s">
        <v>602</v>
      </c>
      <c r="H170" s="49"/>
      <c r="I170" s="49" t="s">
        <v>460</v>
      </c>
      <c r="J170" s="63" t="s">
        <v>603</v>
      </c>
    </row>
    <row r="171" s="1" customFormat="1" ht="20.25" customHeight="1" spans="1:10">
      <c r="A171" s="21"/>
      <c r="B171" s="21"/>
      <c r="C171" s="21" t="s">
        <v>472</v>
      </c>
      <c r="D171" s="62" t="s">
        <v>473</v>
      </c>
      <c r="E171" s="63" t="s">
        <v>537</v>
      </c>
      <c r="F171" s="49" t="s">
        <v>475</v>
      </c>
      <c r="G171" s="26" t="s">
        <v>476</v>
      </c>
      <c r="H171" s="49" t="s">
        <v>477</v>
      </c>
      <c r="I171" s="49" t="s">
        <v>455</v>
      </c>
      <c r="J171" s="63" t="s">
        <v>763</v>
      </c>
    </row>
    <row r="172" s="1" customFormat="1" ht="153" customHeight="1" spans="1:10">
      <c r="A172" s="61" t="s">
        <v>764</v>
      </c>
      <c r="B172" s="21" t="s">
        <v>765</v>
      </c>
      <c r="C172" s="21"/>
      <c r="D172" s="21"/>
      <c r="E172" s="21"/>
      <c r="F172" s="21"/>
      <c r="G172" s="21"/>
      <c r="H172" s="21"/>
      <c r="I172" s="21"/>
      <c r="J172" s="21"/>
    </row>
    <row r="173" s="1" customFormat="1" ht="20.25" customHeight="1" spans="1:10">
      <c r="A173" s="21"/>
      <c r="B173" s="21"/>
      <c r="C173" s="21" t="s">
        <v>449</v>
      </c>
      <c r="D173" s="62" t="s">
        <v>450</v>
      </c>
      <c r="E173" s="63" t="s">
        <v>766</v>
      </c>
      <c r="F173" s="49" t="s">
        <v>452</v>
      </c>
      <c r="G173" s="26" t="s">
        <v>56</v>
      </c>
      <c r="H173" s="49" t="s">
        <v>454</v>
      </c>
      <c r="I173" s="49" t="s">
        <v>455</v>
      </c>
      <c r="J173" s="63" t="s">
        <v>767</v>
      </c>
    </row>
    <row r="174" s="1" customFormat="1" ht="44" customHeight="1" spans="1:10">
      <c r="A174" s="21"/>
      <c r="B174" s="21"/>
      <c r="C174" s="21" t="s">
        <v>449</v>
      </c>
      <c r="D174" s="62" t="s">
        <v>450</v>
      </c>
      <c r="E174" s="63" t="s">
        <v>768</v>
      </c>
      <c r="F174" s="49" t="s">
        <v>452</v>
      </c>
      <c r="G174" s="26" t="s">
        <v>769</v>
      </c>
      <c r="H174" s="49" t="s">
        <v>454</v>
      </c>
      <c r="I174" s="49" t="s">
        <v>455</v>
      </c>
      <c r="J174" s="63" t="s">
        <v>770</v>
      </c>
    </row>
    <row r="175" s="1" customFormat="1" ht="21.25" customHeight="1" spans="1:10">
      <c r="A175" s="21"/>
      <c r="B175" s="21"/>
      <c r="C175" s="21" t="s">
        <v>449</v>
      </c>
      <c r="D175" s="62" t="s">
        <v>450</v>
      </c>
      <c r="E175" s="63" t="s">
        <v>771</v>
      </c>
      <c r="F175" s="49" t="s">
        <v>452</v>
      </c>
      <c r="G175" s="26" t="s">
        <v>772</v>
      </c>
      <c r="H175" s="49" t="s">
        <v>454</v>
      </c>
      <c r="I175" s="49" t="s">
        <v>455</v>
      </c>
      <c r="J175" s="63" t="s">
        <v>773</v>
      </c>
    </row>
    <row r="176" s="1" customFormat="1" ht="21.25" customHeight="1" spans="1:10">
      <c r="A176" s="21"/>
      <c r="B176" s="21"/>
      <c r="C176" s="21" t="s">
        <v>449</v>
      </c>
      <c r="D176" s="62" t="s">
        <v>450</v>
      </c>
      <c r="E176" s="63" t="s">
        <v>774</v>
      </c>
      <c r="F176" s="49" t="s">
        <v>452</v>
      </c>
      <c r="G176" s="26" t="s">
        <v>592</v>
      </c>
      <c r="H176" s="49" t="s">
        <v>454</v>
      </c>
      <c r="I176" s="49" t="s">
        <v>455</v>
      </c>
      <c r="J176" s="63" t="s">
        <v>775</v>
      </c>
    </row>
    <row r="177" s="1" customFormat="1" ht="21.25" customHeight="1" spans="1:10">
      <c r="A177" s="21"/>
      <c r="B177" s="21"/>
      <c r="C177" s="21" t="s">
        <v>449</v>
      </c>
      <c r="D177" s="62" t="s">
        <v>457</v>
      </c>
      <c r="E177" s="63" t="s">
        <v>597</v>
      </c>
      <c r="F177" s="49" t="s">
        <v>452</v>
      </c>
      <c r="G177" s="26" t="s">
        <v>497</v>
      </c>
      <c r="H177" s="49" t="s">
        <v>477</v>
      </c>
      <c r="I177" s="49" t="s">
        <v>455</v>
      </c>
      <c r="J177" s="63" t="s">
        <v>598</v>
      </c>
    </row>
    <row r="178" s="1" customFormat="1" ht="21.25" customHeight="1" spans="1:10">
      <c r="A178" s="21"/>
      <c r="B178" s="21"/>
      <c r="C178" s="21" t="s">
        <v>449</v>
      </c>
      <c r="D178" s="62" t="s">
        <v>461</v>
      </c>
      <c r="E178" s="63" t="s">
        <v>496</v>
      </c>
      <c r="F178" s="49" t="s">
        <v>452</v>
      </c>
      <c r="G178" s="26" t="s">
        <v>497</v>
      </c>
      <c r="H178" s="49" t="s">
        <v>477</v>
      </c>
      <c r="I178" s="49" t="s">
        <v>455</v>
      </c>
      <c r="J178" s="63" t="s">
        <v>498</v>
      </c>
    </row>
    <row r="179" s="1" customFormat="1" ht="21.25" customHeight="1" spans="1:10">
      <c r="A179" s="21"/>
      <c r="B179" s="21"/>
      <c r="C179" s="21" t="s">
        <v>466</v>
      </c>
      <c r="D179" s="62" t="s">
        <v>467</v>
      </c>
      <c r="E179" s="63" t="s">
        <v>601</v>
      </c>
      <c r="F179" s="49" t="s">
        <v>452</v>
      </c>
      <c r="G179" s="26" t="s">
        <v>602</v>
      </c>
      <c r="H179" s="49"/>
      <c r="I179" s="49" t="s">
        <v>460</v>
      </c>
      <c r="J179" s="63" t="s">
        <v>603</v>
      </c>
    </row>
    <row r="180" s="1" customFormat="1" ht="32" customHeight="1" spans="1:10">
      <c r="A180" s="21"/>
      <c r="B180" s="21"/>
      <c r="C180" s="21" t="s">
        <v>472</v>
      </c>
      <c r="D180" s="62" t="s">
        <v>473</v>
      </c>
      <c r="E180" s="63" t="s">
        <v>537</v>
      </c>
      <c r="F180" s="49" t="s">
        <v>475</v>
      </c>
      <c r="G180" s="26" t="s">
        <v>476</v>
      </c>
      <c r="H180" s="49" t="s">
        <v>477</v>
      </c>
      <c r="I180" s="49" t="s">
        <v>455</v>
      </c>
      <c r="J180" s="63" t="s">
        <v>604</v>
      </c>
    </row>
    <row r="181" s="1" customFormat="1" ht="109" customHeight="1" spans="1:10">
      <c r="A181" s="61" t="s">
        <v>380</v>
      </c>
      <c r="B181" s="21" t="s">
        <v>776</v>
      </c>
      <c r="C181" s="21"/>
      <c r="D181" s="21"/>
      <c r="E181" s="21"/>
      <c r="F181" s="21"/>
      <c r="G181" s="21"/>
      <c r="H181" s="21"/>
      <c r="I181" s="21"/>
      <c r="J181" s="21"/>
    </row>
    <row r="182" s="1" customFormat="1" ht="27" customHeight="1" spans="1:10">
      <c r="A182" s="21"/>
      <c r="B182" s="21"/>
      <c r="C182" s="21" t="s">
        <v>449</v>
      </c>
      <c r="D182" s="62" t="s">
        <v>450</v>
      </c>
      <c r="E182" s="63" t="s">
        <v>777</v>
      </c>
      <c r="F182" s="49" t="s">
        <v>452</v>
      </c>
      <c r="G182" s="26" t="s">
        <v>778</v>
      </c>
      <c r="H182" s="49" t="s">
        <v>627</v>
      </c>
      <c r="I182" s="49" t="s">
        <v>455</v>
      </c>
      <c r="J182" s="63" t="s">
        <v>779</v>
      </c>
    </row>
    <row r="183" s="1" customFormat="1" ht="21.25" customHeight="1" spans="1:10">
      <c r="A183" s="21"/>
      <c r="B183" s="21"/>
      <c r="C183" s="21" t="s">
        <v>449</v>
      </c>
      <c r="D183" s="62" t="s">
        <v>450</v>
      </c>
      <c r="E183" s="63" t="s">
        <v>780</v>
      </c>
      <c r="F183" s="49" t="s">
        <v>452</v>
      </c>
      <c r="G183" s="26" t="s">
        <v>572</v>
      </c>
      <c r="H183" s="49" t="s">
        <v>659</v>
      </c>
      <c r="I183" s="49" t="s">
        <v>455</v>
      </c>
      <c r="J183" s="63" t="s">
        <v>781</v>
      </c>
    </row>
    <row r="184" s="1" customFormat="1" ht="21.25" customHeight="1" spans="1:10">
      <c r="A184" s="21"/>
      <c r="B184" s="21"/>
      <c r="C184" s="21" t="s">
        <v>449</v>
      </c>
      <c r="D184" s="62" t="s">
        <v>457</v>
      </c>
      <c r="E184" s="63" t="s">
        <v>661</v>
      </c>
      <c r="F184" s="49" t="s">
        <v>452</v>
      </c>
      <c r="G184" s="26" t="s">
        <v>497</v>
      </c>
      <c r="H184" s="49" t="s">
        <v>477</v>
      </c>
      <c r="I184" s="49" t="s">
        <v>455</v>
      </c>
      <c r="J184" s="63" t="s">
        <v>782</v>
      </c>
    </row>
    <row r="185" s="1" customFormat="1" ht="21.25" customHeight="1" spans="1:10">
      <c r="A185" s="21"/>
      <c r="B185" s="21"/>
      <c r="C185" s="21" t="s">
        <v>449</v>
      </c>
      <c r="D185" s="62" t="s">
        <v>461</v>
      </c>
      <c r="E185" s="63" t="s">
        <v>599</v>
      </c>
      <c r="F185" s="49" t="s">
        <v>452</v>
      </c>
      <c r="G185" s="26" t="s">
        <v>497</v>
      </c>
      <c r="H185" s="49" t="s">
        <v>477</v>
      </c>
      <c r="I185" s="49" t="s">
        <v>455</v>
      </c>
      <c r="J185" s="63" t="s">
        <v>665</v>
      </c>
    </row>
    <row r="186" s="1" customFormat="1" ht="21.25" customHeight="1" spans="1:10">
      <c r="A186" s="21"/>
      <c r="B186" s="21"/>
      <c r="C186" s="21" t="s">
        <v>449</v>
      </c>
      <c r="D186" s="62" t="s">
        <v>461</v>
      </c>
      <c r="E186" s="63" t="s">
        <v>682</v>
      </c>
      <c r="F186" s="49" t="s">
        <v>452</v>
      </c>
      <c r="G186" s="26" t="s">
        <v>55</v>
      </c>
      <c r="H186" s="49" t="s">
        <v>464</v>
      </c>
      <c r="I186" s="49" t="s">
        <v>455</v>
      </c>
      <c r="J186" s="63" t="s">
        <v>783</v>
      </c>
    </row>
    <row r="187" s="1" customFormat="1" ht="21.25" customHeight="1" spans="1:10">
      <c r="A187" s="21"/>
      <c r="B187" s="21"/>
      <c r="C187" s="21" t="s">
        <v>466</v>
      </c>
      <c r="D187" s="62" t="s">
        <v>467</v>
      </c>
      <c r="E187" s="63" t="s">
        <v>666</v>
      </c>
      <c r="F187" s="49" t="s">
        <v>475</v>
      </c>
      <c r="G187" s="26" t="s">
        <v>494</v>
      </c>
      <c r="H187" s="49" t="s">
        <v>477</v>
      </c>
      <c r="I187" s="49" t="s">
        <v>455</v>
      </c>
      <c r="J187" s="63" t="s">
        <v>667</v>
      </c>
    </row>
    <row r="188" s="1" customFormat="1" ht="21.25" customHeight="1" spans="1:10">
      <c r="A188" s="21"/>
      <c r="B188" s="21"/>
      <c r="C188" s="21" t="s">
        <v>472</v>
      </c>
      <c r="D188" s="62" t="s">
        <v>473</v>
      </c>
      <c r="E188" s="63" t="s">
        <v>516</v>
      </c>
      <c r="F188" s="49" t="s">
        <v>475</v>
      </c>
      <c r="G188" s="26" t="s">
        <v>476</v>
      </c>
      <c r="H188" s="49" t="s">
        <v>477</v>
      </c>
      <c r="I188" s="49" t="s">
        <v>455</v>
      </c>
      <c r="J188" s="63" t="s">
        <v>517</v>
      </c>
    </row>
    <row r="189" s="1" customFormat="1" ht="160" customHeight="1" spans="1:10">
      <c r="A189" s="61" t="s">
        <v>406</v>
      </c>
      <c r="B189" s="21" t="s">
        <v>784</v>
      </c>
      <c r="C189" s="21"/>
      <c r="D189" s="21"/>
      <c r="E189" s="21"/>
      <c r="F189" s="21"/>
      <c r="G189" s="21"/>
      <c r="H189" s="21"/>
      <c r="I189" s="21"/>
      <c r="J189" s="21"/>
    </row>
    <row r="190" customHeight="1" spans="1:10">
      <c r="A190" s="21"/>
      <c r="B190" s="21"/>
      <c r="C190" s="21" t="s">
        <v>449</v>
      </c>
      <c r="D190" s="62" t="s">
        <v>450</v>
      </c>
      <c r="E190" s="63" t="s">
        <v>785</v>
      </c>
      <c r="F190" s="49" t="s">
        <v>452</v>
      </c>
      <c r="G190" s="26" t="s">
        <v>786</v>
      </c>
      <c r="H190" s="49" t="s">
        <v>678</v>
      </c>
      <c r="I190" s="49" t="s">
        <v>455</v>
      </c>
      <c r="J190" s="63" t="s">
        <v>787</v>
      </c>
    </row>
    <row r="191" customHeight="1" spans="1:10">
      <c r="A191" s="21"/>
      <c r="B191" s="21"/>
      <c r="C191" s="21" t="s">
        <v>449</v>
      </c>
      <c r="D191" s="62" t="s">
        <v>450</v>
      </c>
      <c r="E191" s="63" t="s">
        <v>788</v>
      </c>
      <c r="F191" s="49" t="s">
        <v>452</v>
      </c>
      <c r="G191" s="26" t="s">
        <v>52</v>
      </c>
      <c r="H191" s="49" t="s">
        <v>659</v>
      </c>
      <c r="I191" s="49" t="s">
        <v>455</v>
      </c>
      <c r="J191" s="63" t="s">
        <v>789</v>
      </c>
    </row>
    <row r="192" customHeight="1" spans="1:10">
      <c r="A192" s="21"/>
      <c r="B192" s="21"/>
      <c r="C192" s="21" t="s">
        <v>449</v>
      </c>
      <c r="D192" s="62" t="s">
        <v>457</v>
      </c>
      <c r="E192" s="63" t="s">
        <v>661</v>
      </c>
      <c r="F192" s="49" t="s">
        <v>452</v>
      </c>
      <c r="G192" s="26" t="s">
        <v>497</v>
      </c>
      <c r="H192" s="49" t="s">
        <v>477</v>
      </c>
      <c r="I192" s="49" t="s">
        <v>455</v>
      </c>
      <c r="J192" s="63" t="s">
        <v>662</v>
      </c>
    </row>
    <row r="193" customHeight="1" spans="1:10">
      <c r="A193" s="21"/>
      <c r="B193" s="21"/>
      <c r="C193" s="21" t="s">
        <v>449</v>
      </c>
      <c r="D193" s="62" t="s">
        <v>461</v>
      </c>
      <c r="E193" s="63" t="s">
        <v>599</v>
      </c>
      <c r="F193" s="49" t="s">
        <v>452</v>
      </c>
      <c r="G193" s="26" t="s">
        <v>497</v>
      </c>
      <c r="H193" s="49" t="s">
        <v>477</v>
      </c>
      <c r="I193" s="49" t="s">
        <v>455</v>
      </c>
      <c r="J193" s="63" t="s">
        <v>665</v>
      </c>
    </row>
    <row r="194" customHeight="1" spans="1:10">
      <c r="A194" s="21"/>
      <c r="B194" s="21"/>
      <c r="C194" s="21" t="s">
        <v>449</v>
      </c>
      <c r="D194" s="62" t="s">
        <v>461</v>
      </c>
      <c r="E194" s="63" t="s">
        <v>682</v>
      </c>
      <c r="F194" s="49" t="s">
        <v>452</v>
      </c>
      <c r="G194" s="26" t="s">
        <v>463</v>
      </c>
      <c r="H194" s="49" t="s">
        <v>464</v>
      </c>
      <c r="I194" s="49" t="s">
        <v>455</v>
      </c>
      <c r="J194" s="63" t="s">
        <v>783</v>
      </c>
    </row>
    <row r="195" customHeight="1" spans="1:10">
      <c r="A195" s="21"/>
      <c r="B195" s="21"/>
      <c r="C195" s="21" t="s">
        <v>466</v>
      </c>
      <c r="D195" s="62" t="s">
        <v>467</v>
      </c>
      <c r="E195" s="63" t="s">
        <v>666</v>
      </c>
      <c r="F195" s="49" t="s">
        <v>475</v>
      </c>
      <c r="G195" s="26" t="s">
        <v>494</v>
      </c>
      <c r="H195" s="49" t="s">
        <v>477</v>
      </c>
      <c r="I195" s="49" t="s">
        <v>455</v>
      </c>
      <c r="J195" s="63" t="s">
        <v>667</v>
      </c>
    </row>
    <row r="196" customHeight="1" spans="1:10">
      <c r="A196" s="21"/>
      <c r="B196" s="21"/>
      <c r="C196" s="21" t="s">
        <v>472</v>
      </c>
      <c r="D196" s="62" t="s">
        <v>473</v>
      </c>
      <c r="E196" s="63" t="s">
        <v>516</v>
      </c>
      <c r="F196" s="49" t="s">
        <v>475</v>
      </c>
      <c r="G196" s="26" t="s">
        <v>476</v>
      </c>
      <c r="H196" s="49" t="s">
        <v>477</v>
      </c>
      <c r="I196" s="49" t="s">
        <v>455</v>
      </c>
      <c r="J196" s="63" t="s">
        <v>517</v>
      </c>
    </row>
    <row r="197" ht="90" customHeight="1" spans="1:10">
      <c r="A197" s="61" t="s">
        <v>332</v>
      </c>
      <c r="B197" s="21" t="s">
        <v>790</v>
      </c>
      <c r="C197" s="21"/>
      <c r="D197" s="21"/>
      <c r="E197" s="21"/>
      <c r="F197" s="21"/>
      <c r="G197" s="21"/>
      <c r="H197" s="21"/>
      <c r="I197" s="21"/>
      <c r="J197" s="21"/>
    </row>
    <row r="198" customHeight="1" spans="1:10">
      <c r="A198" s="21"/>
      <c r="B198" s="21"/>
      <c r="C198" s="21" t="s">
        <v>449</v>
      </c>
      <c r="D198" s="62" t="s">
        <v>450</v>
      </c>
      <c r="E198" s="63" t="s">
        <v>791</v>
      </c>
      <c r="F198" s="49" t="s">
        <v>452</v>
      </c>
      <c r="G198" s="26" t="s">
        <v>792</v>
      </c>
      <c r="H198" s="49" t="s">
        <v>793</v>
      </c>
      <c r="I198" s="49" t="s">
        <v>455</v>
      </c>
      <c r="J198" s="63" t="s">
        <v>794</v>
      </c>
    </row>
    <row r="199" customHeight="1" spans="1:10">
      <c r="A199" s="21"/>
      <c r="B199" s="21"/>
      <c r="C199" s="21" t="s">
        <v>449</v>
      </c>
      <c r="D199" s="62" t="s">
        <v>450</v>
      </c>
      <c r="E199" s="63" t="s">
        <v>795</v>
      </c>
      <c r="F199" s="49" t="s">
        <v>452</v>
      </c>
      <c r="G199" s="26" t="s">
        <v>76</v>
      </c>
      <c r="H199" s="49" t="s">
        <v>796</v>
      </c>
      <c r="I199" s="49" t="s">
        <v>455</v>
      </c>
      <c r="J199" s="63" t="s">
        <v>797</v>
      </c>
    </row>
    <row r="200" customHeight="1" spans="1:10">
      <c r="A200" s="21"/>
      <c r="B200" s="21"/>
      <c r="C200" s="21" t="s">
        <v>449</v>
      </c>
      <c r="D200" s="62" t="s">
        <v>450</v>
      </c>
      <c r="E200" s="63" t="s">
        <v>798</v>
      </c>
      <c r="F200" s="49" t="s">
        <v>452</v>
      </c>
      <c r="G200" s="26" t="s">
        <v>54</v>
      </c>
      <c r="H200" s="49" t="s">
        <v>487</v>
      </c>
      <c r="I200" s="49" t="s">
        <v>455</v>
      </c>
      <c r="J200" s="63" t="s">
        <v>799</v>
      </c>
    </row>
    <row r="201" ht="32" customHeight="1" spans="1:10">
      <c r="A201" s="21"/>
      <c r="B201" s="21"/>
      <c r="C201" s="21" t="s">
        <v>449</v>
      </c>
      <c r="D201" s="62" t="s">
        <v>457</v>
      </c>
      <c r="E201" s="63" t="s">
        <v>800</v>
      </c>
      <c r="F201" s="49" t="s">
        <v>452</v>
      </c>
      <c r="G201" s="26" t="s">
        <v>497</v>
      </c>
      <c r="H201" s="49" t="s">
        <v>477</v>
      </c>
      <c r="I201" s="49" t="s">
        <v>455</v>
      </c>
      <c r="J201" s="63" t="s">
        <v>801</v>
      </c>
    </row>
    <row r="202" customHeight="1" spans="1:10">
      <c r="A202" s="21"/>
      <c r="B202" s="21"/>
      <c r="C202" s="21" t="s">
        <v>449</v>
      </c>
      <c r="D202" s="62" t="s">
        <v>461</v>
      </c>
      <c r="E202" s="63" t="s">
        <v>496</v>
      </c>
      <c r="F202" s="49" t="s">
        <v>530</v>
      </c>
      <c r="G202" s="26" t="s">
        <v>497</v>
      </c>
      <c r="H202" s="49" t="s">
        <v>477</v>
      </c>
      <c r="I202" s="49" t="s">
        <v>455</v>
      </c>
      <c r="J202" s="63" t="s">
        <v>802</v>
      </c>
    </row>
    <row r="203" customHeight="1" spans="1:10">
      <c r="A203" s="21"/>
      <c r="B203" s="21"/>
      <c r="C203" s="21" t="s">
        <v>466</v>
      </c>
      <c r="D203" s="62" t="s">
        <v>467</v>
      </c>
      <c r="E203" s="63" t="s">
        <v>803</v>
      </c>
      <c r="F203" s="49" t="s">
        <v>452</v>
      </c>
      <c r="G203" s="26" t="s">
        <v>459</v>
      </c>
      <c r="H203" s="49"/>
      <c r="I203" s="49" t="s">
        <v>460</v>
      </c>
      <c r="J203" s="63" t="s">
        <v>804</v>
      </c>
    </row>
    <row r="204" ht="44" customHeight="1" spans="1:10">
      <c r="A204" s="21"/>
      <c r="B204" s="21"/>
      <c r="C204" s="21" t="s">
        <v>472</v>
      </c>
      <c r="D204" s="62" t="s">
        <v>473</v>
      </c>
      <c r="E204" s="63" t="s">
        <v>473</v>
      </c>
      <c r="F204" s="49" t="s">
        <v>475</v>
      </c>
      <c r="G204" s="26" t="s">
        <v>476</v>
      </c>
      <c r="H204" s="49" t="s">
        <v>477</v>
      </c>
      <c r="I204" s="49" t="s">
        <v>455</v>
      </c>
      <c r="J204" s="63" t="s">
        <v>805</v>
      </c>
    </row>
    <row r="205" ht="248" customHeight="1" spans="1:10">
      <c r="A205" s="61" t="s">
        <v>384</v>
      </c>
      <c r="B205" s="21" t="s">
        <v>806</v>
      </c>
      <c r="C205" s="21"/>
      <c r="D205" s="21"/>
      <c r="E205" s="21"/>
      <c r="F205" s="21"/>
      <c r="G205" s="21"/>
      <c r="H205" s="21"/>
      <c r="I205" s="21"/>
      <c r="J205" s="21"/>
    </row>
    <row r="206" customHeight="1" spans="1:10">
      <c r="A206" s="21"/>
      <c r="B206" s="21"/>
      <c r="C206" s="21" t="s">
        <v>449</v>
      </c>
      <c r="D206" s="62" t="s">
        <v>450</v>
      </c>
      <c r="E206" s="63" t="s">
        <v>807</v>
      </c>
      <c r="F206" s="49" t="s">
        <v>475</v>
      </c>
      <c r="G206" s="26" t="s">
        <v>808</v>
      </c>
      <c r="H206" s="49" t="s">
        <v>454</v>
      </c>
      <c r="I206" s="49" t="s">
        <v>455</v>
      </c>
      <c r="J206" s="63" t="s">
        <v>809</v>
      </c>
    </row>
    <row r="207" customHeight="1" spans="1:10">
      <c r="A207" s="21"/>
      <c r="B207" s="21"/>
      <c r="C207" s="21" t="s">
        <v>449</v>
      </c>
      <c r="D207" s="62" t="s">
        <v>457</v>
      </c>
      <c r="E207" s="63" t="s">
        <v>548</v>
      </c>
      <c r="F207" s="49" t="s">
        <v>452</v>
      </c>
      <c r="G207" s="26" t="s">
        <v>497</v>
      </c>
      <c r="H207" s="49" t="s">
        <v>477</v>
      </c>
      <c r="I207" s="49" t="s">
        <v>455</v>
      </c>
      <c r="J207" s="63" t="s">
        <v>810</v>
      </c>
    </row>
    <row r="208" customHeight="1" spans="1:10">
      <c r="A208" s="21"/>
      <c r="B208" s="21"/>
      <c r="C208" s="21" t="s">
        <v>449</v>
      </c>
      <c r="D208" s="62" t="s">
        <v>461</v>
      </c>
      <c r="E208" s="63" t="s">
        <v>599</v>
      </c>
      <c r="F208" s="49" t="s">
        <v>452</v>
      </c>
      <c r="G208" s="26" t="s">
        <v>497</v>
      </c>
      <c r="H208" s="49" t="s">
        <v>477</v>
      </c>
      <c r="I208" s="49" t="s">
        <v>455</v>
      </c>
      <c r="J208" s="63" t="s">
        <v>600</v>
      </c>
    </row>
    <row r="209" customHeight="1" spans="1:10">
      <c r="A209" s="21"/>
      <c r="B209" s="21"/>
      <c r="C209" s="21" t="s">
        <v>466</v>
      </c>
      <c r="D209" s="62" t="s">
        <v>467</v>
      </c>
      <c r="E209" s="63" t="s">
        <v>811</v>
      </c>
      <c r="F209" s="49" t="s">
        <v>452</v>
      </c>
      <c r="G209" s="26" t="s">
        <v>552</v>
      </c>
      <c r="H209" s="49"/>
      <c r="I209" s="49" t="s">
        <v>460</v>
      </c>
      <c r="J209" s="63" t="s">
        <v>470</v>
      </c>
    </row>
    <row r="210" customHeight="1" spans="1:10">
      <c r="A210" s="21"/>
      <c r="B210" s="21"/>
      <c r="C210" s="21" t="s">
        <v>472</v>
      </c>
      <c r="D210" s="62" t="s">
        <v>473</v>
      </c>
      <c r="E210" s="63" t="s">
        <v>812</v>
      </c>
      <c r="F210" s="49" t="s">
        <v>475</v>
      </c>
      <c r="G210" s="26" t="s">
        <v>476</v>
      </c>
      <c r="H210" s="49" t="s">
        <v>477</v>
      </c>
      <c r="I210" s="49" t="s">
        <v>455</v>
      </c>
      <c r="J210" s="63" t="s">
        <v>813</v>
      </c>
    </row>
    <row r="211" ht="162" customHeight="1" spans="1:10">
      <c r="A211" s="61" t="s">
        <v>386</v>
      </c>
      <c r="B211" s="21" t="s">
        <v>814</v>
      </c>
      <c r="C211" s="21"/>
      <c r="D211" s="21"/>
      <c r="E211" s="21"/>
      <c r="F211" s="21"/>
      <c r="G211" s="21"/>
      <c r="H211" s="21"/>
      <c r="I211" s="21"/>
      <c r="J211" s="21"/>
    </row>
    <row r="212" customHeight="1" spans="1:10">
      <c r="A212" s="21"/>
      <c r="B212" s="21"/>
      <c r="C212" s="21" t="s">
        <v>449</v>
      </c>
      <c r="D212" s="62" t="s">
        <v>450</v>
      </c>
      <c r="E212" s="63" t="s">
        <v>815</v>
      </c>
      <c r="F212" s="49" t="s">
        <v>452</v>
      </c>
      <c r="G212" s="26" t="s">
        <v>816</v>
      </c>
      <c r="H212" s="49" t="s">
        <v>454</v>
      </c>
      <c r="I212" s="49" t="s">
        <v>455</v>
      </c>
      <c r="J212" s="63" t="s">
        <v>817</v>
      </c>
    </row>
    <row r="213" customHeight="1" spans="1:10">
      <c r="A213" s="21"/>
      <c r="B213" s="21"/>
      <c r="C213" s="21" t="s">
        <v>449</v>
      </c>
      <c r="D213" s="62" t="s">
        <v>450</v>
      </c>
      <c r="E213" s="63" t="s">
        <v>818</v>
      </c>
      <c r="F213" s="49" t="s">
        <v>452</v>
      </c>
      <c r="G213" s="26" t="s">
        <v>51</v>
      </c>
      <c r="H213" s="49" t="s">
        <v>483</v>
      </c>
      <c r="I213" s="49" t="s">
        <v>455</v>
      </c>
      <c r="J213" s="63" t="s">
        <v>819</v>
      </c>
    </row>
    <row r="214" customHeight="1" spans="1:10">
      <c r="A214" s="21"/>
      <c r="B214" s="21"/>
      <c r="C214" s="21" t="s">
        <v>449</v>
      </c>
      <c r="D214" s="62" t="s">
        <v>450</v>
      </c>
      <c r="E214" s="63" t="s">
        <v>820</v>
      </c>
      <c r="F214" s="49" t="s">
        <v>452</v>
      </c>
      <c r="G214" s="26" t="s">
        <v>821</v>
      </c>
      <c r="H214" s="49" t="s">
        <v>454</v>
      </c>
      <c r="I214" s="49" t="s">
        <v>455</v>
      </c>
      <c r="J214" s="63" t="s">
        <v>822</v>
      </c>
    </row>
    <row r="215" ht="38" customHeight="1" spans="1:10">
      <c r="A215" s="21"/>
      <c r="B215" s="21"/>
      <c r="C215" s="21" t="s">
        <v>449</v>
      </c>
      <c r="D215" s="62" t="s">
        <v>457</v>
      </c>
      <c r="E215" s="63" t="s">
        <v>823</v>
      </c>
      <c r="F215" s="49" t="s">
        <v>475</v>
      </c>
      <c r="G215" s="26" t="s">
        <v>824</v>
      </c>
      <c r="H215" s="49" t="s">
        <v>477</v>
      </c>
      <c r="I215" s="49" t="s">
        <v>455</v>
      </c>
      <c r="J215" s="63" t="s">
        <v>825</v>
      </c>
    </row>
    <row r="216" ht="25" customHeight="1" spans="1:10">
      <c r="A216" s="21"/>
      <c r="B216" s="21"/>
      <c r="C216" s="21" t="s">
        <v>449</v>
      </c>
      <c r="D216" s="62" t="s">
        <v>461</v>
      </c>
      <c r="E216" s="63" t="s">
        <v>826</v>
      </c>
      <c r="F216" s="49" t="s">
        <v>530</v>
      </c>
      <c r="G216" s="26" t="s">
        <v>463</v>
      </c>
      <c r="H216" s="49" t="s">
        <v>464</v>
      </c>
      <c r="I216" s="49" t="s">
        <v>455</v>
      </c>
      <c r="J216" s="63" t="s">
        <v>827</v>
      </c>
    </row>
    <row r="217" customHeight="1" spans="1:10">
      <c r="A217" s="21"/>
      <c r="B217" s="21"/>
      <c r="C217" s="21" t="s">
        <v>466</v>
      </c>
      <c r="D217" s="62" t="s">
        <v>467</v>
      </c>
      <c r="E217" s="63" t="s">
        <v>828</v>
      </c>
      <c r="F217" s="49" t="s">
        <v>452</v>
      </c>
      <c r="G217" s="26" t="s">
        <v>469</v>
      </c>
      <c r="H217" s="49"/>
      <c r="I217" s="49" t="s">
        <v>460</v>
      </c>
      <c r="J217" s="63" t="s">
        <v>829</v>
      </c>
    </row>
    <row r="218" ht="36" customHeight="1" spans="1:10">
      <c r="A218" s="21"/>
      <c r="B218" s="21"/>
      <c r="C218" s="21" t="s">
        <v>472</v>
      </c>
      <c r="D218" s="62" t="s">
        <v>473</v>
      </c>
      <c r="E218" s="63" t="s">
        <v>830</v>
      </c>
      <c r="F218" s="49" t="s">
        <v>475</v>
      </c>
      <c r="G218" s="26" t="s">
        <v>476</v>
      </c>
      <c r="H218" s="49" t="s">
        <v>477</v>
      </c>
      <c r="I218" s="49" t="s">
        <v>455</v>
      </c>
      <c r="J218" s="63" t="s">
        <v>831</v>
      </c>
    </row>
    <row r="219" ht="350" customHeight="1" spans="1:10">
      <c r="A219" s="61" t="s">
        <v>404</v>
      </c>
      <c r="B219" s="21" t="s">
        <v>832</v>
      </c>
      <c r="C219" s="21"/>
      <c r="D219" s="21"/>
      <c r="E219" s="21"/>
      <c r="F219" s="21"/>
      <c r="G219" s="21"/>
      <c r="H219" s="21"/>
      <c r="I219" s="21"/>
      <c r="J219" s="21"/>
    </row>
    <row r="220" customHeight="1" spans="1:10">
      <c r="A220" s="21"/>
      <c r="B220" s="21"/>
      <c r="C220" s="21" t="s">
        <v>449</v>
      </c>
      <c r="D220" s="62" t="s">
        <v>450</v>
      </c>
      <c r="E220" s="63" t="s">
        <v>833</v>
      </c>
      <c r="F220" s="49" t="s">
        <v>452</v>
      </c>
      <c r="G220" s="26" t="s">
        <v>490</v>
      </c>
      <c r="H220" s="49" t="s">
        <v>454</v>
      </c>
      <c r="I220" s="49" t="s">
        <v>455</v>
      </c>
      <c r="J220" s="63" t="s">
        <v>834</v>
      </c>
    </row>
    <row r="221" customHeight="1" spans="1:10">
      <c r="A221" s="21"/>
      <c r="B221" s="21"/>
      <c r="C221" s="21" t="s">
        <v>449</v>
      </c>
      <c r="D221" s="62" t="s">
        <v>450</v>
      </c>
      <c r="E221" s="63" t="s">
        <v>835</v>
      </c>
      <c r="F221" s="49" t="s">
        <v>452</v>
      </c>
      <c r="G221" s="26" t="s">
        <v>51</v>
      </c>
      <c r="H221" s="49" t="s">
        <v>483</v>
      </c>
      <c r="I221" s="49" t="s">
        <v>455</v>
      </c>
      <c r="J221" s="63" t="s">
        <v>836</v>
      </c>
    </row>
    <row r="222" customHeight="1" spans="1:10">
      <c r="A222" s="21"/>
      <c r="B222" s="21"/>
      <c r="C222" s="21" t="s">
        <v>449</v>
      </c>
      <c r="D222" s="62" t="s">
        <v>450</v>
      </c>
      <c r="E222" s="63" t="s">
        <v>837</v>
      </c>
      <c r="F222" s="49" t="s">
        <v>452</v>
      </c>
      <c r="G222" s="26" t="s">
        <v>51</v>
      </c>
      <c r="H222" s="49" t="s">
        <v>546</v>
      </c>
      <c r="I222" s="49" t="s">
        <v>455</v>
      </c>
      <c r="J222" s="63" t="s">
        <v>838</v>
      </c>
    </row>
    <row r="223" customHeight="1" spans="1:10">
      <c r="A223" s="21"/>
      <c r="B223" s="21"/>
      <c r="C223" s="21" t="s">
        <v>449</v>
      </c>
      <c r="D223" s="62" t="s">
        <v>457</v>
      </c>
      <c r="E223" s="63" t="s">
        <v>839</v>
      </c>
      <c r="F223" s="49" t="s">
        <v>475</v>
      </c>
      <c r="G223" s="26" t="s">
        <v>824</v>
      </c>
      <c r="H223" s="49" t="s">
        <v>477</v>
      </c>
      <c r="I223" s="49" t="s">
        <v>455</v>
      </c>
      <c r="J223" s="63" t="s">
        <v>840</v>
      </c>
    </row>
    <row r="224" customHeight="1" spans="1:10">
      <c r="A224" s="21"/>
      <c r="B224" s="21"/>
      <c r="C224" s="21" t="s">
        <v>449</v>
      </c>
      <c r="D224" s="62" t="s">
        <v>461</v>
      </c>
      <c r="E224" s="63" t="s">
        <v>529</v>
      </c>
      <c r="F224" s="49" t="s">
        <v>530</v>
      </c>
      <c r="G224" s="26" t="s">
        <v>76</v>
      </c>
      <c r="H224" s="49" t="s">
        <v>464</v>
      </c>
      <c r="I224" s="49" t="s">
        <v>455</v>
      </c>
      <c r="J224" s="63" t="s">
        <v>531</v>
      </c>
    </row>
    <row r="225" customHeight="1" spans="1:10">
      <c r="A225" s="21"/>
      <c r="B225" s="21"/>
      <c r="C225" s="21" t="s">
        <v>466</v>
      </c>
      <c r="D225" s="62" t="s">
        <v>467</v>
      </c>
      <c r="E225" s="63" t="s">
        <v>841</v>
      </c>
      <c r="F225" s="49" t="s">
        <v>452</v>
      </c>
      <c r="G225" s="26" t="s">
        <v>469</v>
      </c>
      <c r="H225" s="49"/>
      <c r="I225" s="49" t="s">
        <v>460</v>
      </c>
      <c r="J225" s="63" t="s">
        <v>842</v>
      </c>
    </row>
    <row r="226" customHeight="1" spans="1:10">
      <c r="A226" s="21"/>
      <c r="B226" s="21"/>
      <c r="C226" s="21" t="s">
        <v>472</v>
      </c>
      <c r="D226" s="62" t="s">
        <v>473</v>
      </c>
      <c r="E226" s="63" t="s">
        <v>843</v>
      </c>
      <c r="F226" s="49" t="s">
        <v>475</v>
      </c>
      <c r="G226" s="26" t="s">
        <v>476</v>
      </c>
      <c r="H226" s="49" t="s">
        <v>477</v>
      </c>
      <c r="I226" s="49" t="s">
        <v>455</v>
      </c>
      <c r="J226" s="63" t="s">
        <v>844</v>
      </c>
    </row>
    <row r="227" ht="124" customHeight="1" spans="1:10">
      <c r="A227" s="61" t="s">
        <v>368</v>
      </c>
      <c r="B227" s="21" t="s">
        <v>845</v>
      </c>
      <c r="C227" s="21"/>
      <c r="D227" s="21"/>
      <c r="E227" s="21"/>
      <c r="F227" s="21"/>
      <c r="G227" s="21"/>
      <c r="H227" s="21"/>
      <c r="I227" s="21"/>
      <c r="J227" s="21"/>
    </row>
    <row r="228" customHeight="1" spans="1:10">
      <c r="A228" s="21"/>
      <c r="B228" s="21"/>
      <c r="C228" s="21" t="s">
        <v>449</v>
      </c>
      <c r="D228" s="62" t="s">
        <v>450</v>
      </c>
      <c r="E228" s="63" t="s">
        <v>846</v>
      </c>
      <c r="F228" s="49" t="s">
        <v>452</v>
      </c>
      <c r="G228" s="26" t="s">
        <v>51</v>
      </c>
      <c r="H228" s="49" t="s">
        <v>546</v>
      </c>
      <c r="I228" s="49" t="s">
        <v>455</v>
      </c>
      <c r="J228" s="63" t="s">
        <v>847</v>
      </c>
    </row>
    <row r="229" customHeight="1" spans="1:10">
      <c r="A229" s="21"/>
      <c r="B229" s="21"/>
      <c r="C229" s="21" t="s">
        <v>449</v>
      </c>
      <c r="D229" s="62" t="s">
        <v>450</v>
      </c>
      <c r="E229" s="63" t="s">
        <v>848</v>
      </c>
      <c r="F229" s="49" t="s">
        <v>452</v>
      </c>
      <c r="G229" s="26" t="s">
        <v>56</v>
      </c>
      <c r="H229" s="49" t="s">
        <v>487</v>
      </c>
      <c r="I229" s="49" t="s">
        <v>455</v>
      </c>
      <c r="J229" s="63" t="s">
        <v>849</v>
      </c>
    </row>
    <row r="230" customHeight="1" spans="1:10">
      <c r="A230" s="21"/>
      <c r="B230" s="21"/>
      <c r="C230" s="21" t="s">
        <v>449</v>
      </c>
      <c r="D230" s="62" t="s">
        <v>450</v>
      </c>
      <c r="E230" s="63" t="s">
        <v>850</v>
      </c>
      <c r="F230" s="49" t="s">
        <v>452</v>
      </c>
      <c r="G230" s="26" t="s">
        <v>51</v>
      </c>
      <c r="H230" s="49" t="s">
        <v>546</v>
      </c>
      <c r="I230" s="49" t="s">
        <v>455</v>
      </c>
      <c r="J230" s="63" t="s">
        <v>851</v>
      </c>
    </row>
    <row r="231" customHeight="1" spans="1:10">
      <c r="A231" s="21"/>
      <c r="B231" s="21"/>
      <c r="C231" s="21" t="s">
        <v>449</v>
      </c>
      <c r="D231" s="62" t="s">
        <v>457</v>
      </c>
      <c r="E231" s="63" t="s">
        <v>852</v>
      </c>
      <c r="F231" s="49" t="s">
        <v>452</v>
      </c>
      <c r="G231" s="26" t="s">
        <v>497</v>
      </c>
      <c r="H231" s="49" t="s">
        <v>477</v>
      </c>
      <c r="I231" s="49" t="s">
        <v>455</v>
      </c>
      <c r="J231" s="63" t="s">
        <v>853</v>
      </c>
    </row>
    <row r="232" customHeight="1" spans="1:10">
      <c r="A232" s="21"/>
      <c r="B232" s="21"/>
      <c r="C232" s="21" t="s">
        <v>449</v>
      </c>
      <c r="D232" s="62" t="s">
        <v>461</v>
      </c>
      <c r="E232" s="63" t="s">
        <v>599</v>
      </c>
      <c r="F232" s="49" t="s">
        <v>452</v>
      </c>
      <c r="G232" s="26" t="s">
        <v>497</v>
      </c>
      <c r="H232" s="49" t="s">
        <v>477</v>
      </c>
      <c r="I232" s="49" t="s">
        <v>455</v>
      </c>
      <c r="J232" s="63" t="s">
        <v>854</v>
      </c>
    </row>
    <row r="233" customHeight="1" spans="1:10">
      <c r="A233" s="21"/>
      <c r="B233" s="21"/>
      <c r="C233" s="21" t="s">
        <v>466</v>
      </c>
      <c r="D233" s="62" t="s">
        <v>467</v>
      </c>
      <c r="E233" s="63" t="s">
        <v>601</v>
      </c>
      <c r="F233" s="49" t="s">
        <v>452</v>
      </c>
      <c r="G233" s="26" t="s">
        <v>602</v>
      </c>
      <c r="H233" s="49"/>
      <c r="I233" s="49" t="s">
        <v>460</v>
      </c>
      <c r="J233" s="63" t="s">
        <v>855</v>
      </c>
    </row>
    <row r="234" customHeight="1" spans="1:10">
      <c r="A234" s="21"/>
      <c r="B234" s="21"/>
      <c r="C234" s="21" t="s">
        <v>472</v>
      </c>
      <c r="D234" s="62" t="s">
        <v>473</v>
      </c>
      <c r="E234" s="63" t="s">
        <v>856</v>
      </c>
      <c r="F234" s="49" t="s">
        <v>475</v>
      </c>
      <c r="G234" s="26" t="s">
        <v>476</v>
      </c>
      <c r="H234" s="49" t="s">
        <v>477</v>
      </c>
      <c r="I234" s="49" t="s">
        <v>455</v>
      </c>
      <c r="J234" s="63" t="s">
        <v>857</v>
      </c>
    </row>
    <row r="235" ht="123.75" spans="1:10">
      <c r="A235" s="61" t="s">
        <v>315</v>
      </c>
      <c r="B235" s="21" t="s">
        <v>858</v>
      </c>
      <c r="C235" s="21"/>
      <c r="D235" s="21"/>
      <c r="E235" s="21"/>
      <c r="F235" s="21"/>
      <c r="G235" s="21"/>
      <c r="H235" s="21"/>
      <c r="I235" s="21"/>
      <c r="J235" s="21"/>
    </row>
    <row r="236" customHeight="1" spans="1:10">
      <c r="A236" s="21"/>
      <c r="B236" s="21"/>
      <c r="C236" s="21" t="s">
        <v>449</v>
      </c>
      <c r="D236" s="62" t="s">
        <v>450</v>
      </c>
      <c r="E236" s="63" t="s">
        <v>859</v>
      </c>
      <c r="F236" s="49" t="s">
        <v>452</v>
      </c>
      <c r="G236" s="26" t="s">
        <v>453</v>
      </c>
      <c r="H236" s="49" t="s">
        <v>454</v>
      </c>
      <c r="I236" s="49" t="s">
        <v>455</v>
      </c>
      <c r="J236" s="63" t="s">
        <v>860</v>
      </c>
    </row>
    <row r="237" customHeight="1" spans="1:10">
      <c r="A237" s="21"/>
      <c r="B237" s="21"/>
      <c r="C237" s="21" t="s">
        <v>449</v>
      </c>
      <c r="D237" s="62" t="s">
        <v>450</v>
      </c>
      <c r="E237" s="63" t="s">
        <v>861</v>
      </c>
      <c r="F237" s="49" t="s">
        <v>452</v>
      </c>
      <c r="G237" s="26" t="s">
        <v>453</v>
      </c>
      <c r="H237" s="49" t="s">
        <v>454</v>
      </c>
      <c r="I237" s="49" t="s">
        <v>455</v>
      </c>
      <c r="J237" s="63" t="s">
        <v>862</v>
      </c>
    </row>
    <row r="238" customHeight="1" spans="1:10">
      <c r="A238" s="21"/>
      <c r="B238" s="21"/>
      <c r="C238" s="21" t="s">
        <v>449</v>
      </c>
      <c r="D238" s="62" t="s">
        <v>450</v>
      </c>
      <c r="E238" s="63" t="s">
        <v>863</v>
      </c>
      <c r="F238" s="49" t="s">
        <v>452</v>
      </c>
      <c r="G238" s="26" t="s">
        <v>701</v>
      </c>
      <c r="H238" s="49" t="s">
        <v>454</v>
      </c>
      <c r="I238" s="49" t="s">
        <v>455</v>
      </c>
      <c r="J238" s="63" t="s">
        <v>864</v>
      </c>
    </row>
    <row r="239" customHeight="1" spans="1:10">
      <c r="A239" s="21"/>
      <c r="B239" s="21"/>
      <c r="C239" s="21" t="s">
        <v>449</v>
      </c>
      <c r="D239" s="62" t="s">
        <v>457</v>
      </c>
      <c r="E239" s="63" t="s">
        <v>548</v>
      </c>
      <c r="F239" s="49" t="s">
        <v>452</v>
      </c>
      <c r="G239" s="26" t="s">
        <v>497</v>
      </c>
      <c r="H239" s="49" t="s">
        <v>477</v>
      </c>
      <c r="I239" s="49" t="s">
        <v>455</v>
      </c>
      <c r="J239" s="63" t="s">
        <v>865</v>
      </c>
    </row>
    <row r="240" customHeight="1" spans="1:10">
      <c r="A240" s="21"/>
      <c r="B240" s="21"/>
      <c r="C240" s="21" t="s">
        <v>449</v>
      </c>
      <c r="D240" s="62" t="s">
        <v>461</v>
      </c>
      <c r="E240" s="63" t="s">
        <v>866</v>
      </c>
      <c r="F240" s="49" t="s">
        <v>452</v>
      </c>
      <c r="G240" s="26" t="s">
        <v>497</v>
      </c>
      <c r="H240" s="49" t="s">
        <v>477</v>
      </c>
      <c r="I240" s="49" t="s">
        <v>455</v>
      </c>
      <c r="J240" s="63" t="s">
        <v>867</v>
      </c>
    </row>
    <row r="241" customHeight="1" spans="1:10">
      <c r="A241" s="21"/>
      <c r="B241" s="21"/>
      <c r="C241" s="21" t="s">
        <v>466</v>
      </c>
      <c r="D241" s="62" t="s">
        <v>467</v>
      </c>
      <c r="E241" s="63" t="s">
        <v>868</v>
      </c>
      <c r="F241" s="49" t="s">
        <v>452</v>
      </c>
      <c r="G241" s="26" t="s">
        <v>552</v>
      </c>
      <c r="H241" s="49"/>
      <c r="I241" s="49" t="s">
        <v>460</v>
      </c>
      <c r="J241" s="63" t="s">
        <v>869</v>
      </c>
    </row>
    <row r="242" ht="55" customHeight="1" spans="1:10">
      <c r="A242" s="21"/>
      <c r="B242" s="21"/>
      <c r="C242" s="21" t="s">
        <v>472</v>
      </c>
      <c r="D242" s="62" t="s">
        <v>473</v>
      </c>
      <c r="E242" s="63" t="s">
        <v>516</v>
      </c>
      <c r="F242" s="49" t="s">
        <v>475</v>
      </c>
      <c r="G242" s="26" t="s">
        <v>476</v>
      </c>
      <c r="H242" s="49" t="s">
        <v>477</v>
      </c>
      <c r="I242" s="49" t="s">
        <v>455</v>
      </c>
      <c r="J242" s="63" t="s">
        <v>870</v>
      </c>
    </row>
    <row r="243" ht="199" customHeight="1" spans="1:10">
      <c r="A243" s="61" t="s">
        <v>402</v>
      </c>
      <c r="B243" s="21" t="s">
        <v>871</v>
      </c>
      <c r="C243" s="21"/>
      <c r="D243" s="21"/>
      <c r="E243" s="21"/>
      <c r="F243" s="21"/>
      <c r="G243" s="21"/>
      <c r="H243" s="21"/>
      <c r="I243" s="21"/>
      <c r="J243" s="21"/>
    </row>
    <row r="244" customHeight="1" spans="1:10">
      <c r="A244" s="21"/>
      <c r="B244" s="21"/>
      <c r="C244" s="21" t="s">
        <v>449</v>
      </c>
      <c r="D244" s="62" t="s">
        <v>450</v>
      </c>
      <c r="E244" s="63" t="s">
        <v>872</v>
      </c>
      <c r="F244" s="49" t="s">
        <v>452</v>
      </c>
      <c r="G244" s="26" t="s">
        <v>57</v>
      </c>
      <c r="H244" s="49" t="s">
        <v>873</v>
      </c>
      <c r="I244" s="49" t="s">
        <v>455</v>
      </c>
      <c r="J244" s="63" t="s">
        <v>874</v>
      </c>
    </row>
    <row r="245" customHeight="1" spans="1:10">
      <c r="A245" s="21"/>
      <c r="B245" s="21"/>
      <c r="C245" s="21" t="s">
        <v>449</v>
      </c>
      <c r="D245" s="62" t="s">
        <v>450</v>
      </c>
      <c r="E245" s="63" t="s">
        <v>875</v>
      </c>
      <c r="F245" s="49" t="s">
        <v>475</v>
      </c>
      <c r="G245" s="26" t="s">
        <v>51</v>
      </c>
      <c r="H245" s="49" t="s">
        <v>873</v>
      </c>
      <c r="I245" s="49" t="s">
        <v>455</v>
      </c>
      <c r="J245" s="63" t="s">
        <v>876</v>
      </c>
    </row>
    <row r="246" customHeight="1" spans="1:10">
      <c r="A246" s="21"/>
      <c r="B246" s="21"/>
      <c r="C246" s="21" t="s">
        <v>449</v>
      </c>
      <c r="D246" s="62" t="s">
        <v>450</v>
      </c>
      <c r="E246" s="63" t="s">
        <v>877</v>
      </c>
      <c r="F246" s="49" t="s">
        <v>452</v>
      </c>
      <c r="G246" s="26" t="s">
        <v>53</v>
      </c>
      <c r="H246" s="49" t="s">
        <v>483</v>
      </c>
      <c r="I246" s="49" t="s">
        <v>455</v>
      </c>
      <c r="J246" s="63" t="s">
        <v>878</v>
      </c>
    </row>
    <row r="247" customHeight="1" spans="1:10">
      <c r="A247" s="21"/>
      <c r="B247" s="21"/>
      <c r="C247" s="21" t="s">
        <v>449</v>
      </c>
      <c r="D247" s="62" t="s">
        <v>450</v>
      </c>
      <c r="E247" s="63" t="s">
        <v>879</v>
      </c>
      <c r="F247" s="49" t="s">
        <v>452</v>
      </c>
      <c r="G247" s="26" t="s">
        <v>572</v>
      </c>
      <c r="H247" s="49" t="s">
        <v>558</v>
      </c>
      <c r="I247" s="49" t="s">
        <v>455</v>
      </c>
      <c r="J247" s="63" t="s">
        <v>880</v>
      </c>
    </row>
    <row r="248" ht="45" customHeight="1" spans="1:10">
      <c r="A248" s="21"/>
      <c r="B248" s="21"/>
      <c r="C248" s="21" t="s">
        <v>449</v>
      </c>
      <c r="D248" s="62" t="s">
        <v>457</v>
      </c>
      <c r="E248" s="63" t="s">
        <v>881</v>
      </c>
      <c r="F248" s="49" t="s">
        <v>452</v>
      </c>
      <c r="G248" s="26" t="s">
        <v>497</v>
      </c>
      <c r="H248" s="49" t="s">
        <v>477</v>
      </c>
      <c r="I248" s="49" t="s">
        <v>455</v>
      </c>
      <c r="J248" s="63" t="s">
        <v>882</v>
      </c>
    </row>
    <row r="249" customHeight="1" spans="1:10">
      <c r="A249" s="21"/>
      <c r="B249" s="21"/>
      <c r="C249" s="21" t="s">
        <v>449</v>
      </c>
      <c r="D249" s="62" t="s">
        <v>461</v>
      </c>
      <c r="E249" s="63" t="s">
        <v>529</v>
      </c>
      <c r="F249" s="49" t="s">
        <v>530</v>
      </c>
      <c r="G249" s="26" t="s">
        <v>463</v>
      </c>
      <c r="H249" s="49" t="s">
        <v>464</v>
      </c>
      <c r="I249" s="49" t="s">
        <v>455</v>
      </c>
      <c r="J249" s="63" t="s">
        <v>531</v>
      </c>
    </row>
    <row r="250" customHeight="1" spans="1:10">
      <c r="A250" s="21"/>
      <c r="B250" s="21"/>
      <c r="C250" s="21" t="s">
        <v>466</v>
      </c>
      <c r="D250" s="62" t="s">
        <v>467</v>
      </c>
      <c r="E250" s="63" t="s">
        <v>883</v>
      </c>
      <c r="F250" s="49" t="s">
        <v>452</v>
      </c>
      <c r="G250" s="26" t="s">
        <v>884</v>
      </c>
      <c r="H250" s="49"/>
      <c r="I250" s="49" t="s">
        <v>460</v>
      </c>
      <c r="J250" s="63" t="s">
        <v>885</v>
      </c>
    </row>
    <row r="251" customHeight="1" spans="1:10">
      <c r="A251" s="21"/>
      <c r="B251" s="21"/>
      <c r="C251" s="21" t="s">
        <v>466</v>
      </c>
      <c r="D251" s="62" t="s">
        <v>467</v>
      </c>
      <c r="E251" s="63" t="s">
        <v>886</v>
      </c>
      <c r="F251" s="49" t="s">
        <v>452</v>
      </c>
      <c r="G251" s="26" t="s">
        <v>459</v>
      </c>
      <c r="H251" s="49"/>
      <c r="I251" s="49" t="s">
        <v>460</v>
      </c>
      <c r="J251" s="63" t="s">
        <v>887</v>
      </c>
    </row>
    <row r="252" ht="27" customHeight="1" spans="1:10">
      <c r="A252" s="21"/>
      <c r="B252" s="21"/>
      <c r="C252" s="21" t="s">
        <v>472</v>
      </c>
      <c r="D252" s="62" t="s">
        <v>473</v>
      </c>
      <c r="E252" s="63" t="s">
        <v>473</v>
      </c>
      <c r="F252" s="49" t="s">
        <v>475</v>
      </c>
      <c r="G252" s="26" t="s">
        <v>476</v>
      </c>
      <c r="H252" s="49" t="s">
        <v>477</v>
      </c>
      <c r="I252" s="49" t="s">
        <v>455</v>
      </c>
      <c r="J252" s="63" t="s">
        <v>554</v>
      </c>
    </row>
    <row r="253" ht="75" customHeight="1" spans="1:10">
      <c r="A253" s="61" t="s">
        <v>344</v>
      </c>
      <c r="B253" s="21" t="s">
        <v>888</v>
      </c>
      <c r="C253" s="21"/>
      <c r="D253" s="21"/>
      <c r="E253" s="21"/>
      <c r="F253" s="21"/>
      <c r="G253" s="21"/>
      <c r="H253" s="21"/>
      <c r="I253" s="21"/>
      <c r="J253" s="21"/>
    </row>
    <row r="254" customHeight="1" spans="1:10">
      <c r="A254" s="21"/>
      <c r="B254" s="21"/>
      <c r="C254" s="21" t="s">
        <v>449</v>
      </c>
      <c r="D254" s="62" t="s">
        <v>450</v>
      </c>
      <c r="E254" s="63" t="s">
        <v>889</v>
      </c>
      <c r="F254" s="49" t="s">
        <v>452</v>
      </c>
      <c r="G254" s="26" t="s">
        <v>55</v>
      </c>
      <c r="H254" s="49" t="s">
        <v>487</v>
      </c>
      <c r="I254" s="49" t="s">
        <v>455</v>
      </c>
      <c r="J254" s="63" t="s">
        <v>890</v>
      </c>
    </row>
    <row r="255" customHeight="1" spans="1:10">
      <c r="A255" s="21"/>
      <c r="B255" s="21"/>
      <c r="C255" s="21" t="s">
        <v>449</v>
      </c>
      <c r="D255" s="62" t="s">
        <v>450</v>
      </c>
      <c r="E255" s="63" t="s">
        <v>891</v>
      </c>
      <c r="F255" s="49" t="s">
        <v>452</v>
      </c>
      <c r="G255" s="26" t="s">
        <v>592</v>
      </c>
      <c r="H255" s="49" t="s">
        <v>487</v>
      </c>
      <c r="I255" s="49" t="s">
        <v>455</v>
      </c>
      <c r="J255" s="63" t="s">
        <v>892</v>
      </c>
    </row>
    <row r="256" customHeight="1" spans="1:10">
      <c r="A256" s="21"/>
      <c r="B256" s="21"/>
      <c r="C256" s="21" t="s">
        <v>449</v>
      </c>
      <c r="D256" s="62" t="s">
        <v>450</v>
      </c>
      <c r="E256" s="63" t="s">
        <v>893</v>
      </c>
      <c r="F256" s="49" t="s">
        <v>452</v>
      </c>
      <c r="G256" s="26" t="s">
        <v>557</v>
      </c>
      <c r="H256" s="49" t="s">
        <v>487</v>
      </c>
      <c r="I256" s="49" t="s">
        <v>455</v>
      </c>
      <c r="J256" s="63" t="s">
        <v>894</v>
      </c>
    </row>
    <row r="257" customHeight="1" spans="1:10">
      <c r="A257" s="21"/>
      <c r="B257" s="21"/>
      <c r="C257" s="21" t="s">
        <v>449</v>
      </c>
      <c r="D257" s="62" t="s">
        <v>457</v>
      </c>
      <c r="E257" s="63" t="s">
        <v>895</v>
      </c>
      <c r="F257" s="49" t="s">
        <v>452</v>
      </c>
      <c r="G257" s="26" t="s">
        <v>497</v>
      </c>
      <c r="H257" s="49" t="s">
        <v>477</v>
      </c>
      <c r="I257" s="49" t="s">
        <v>455</v>
      </c>
      <c r="J257" s="63" t="s">
        <v>896</v>
      </c>
    </row>
    <row r="258" customHeight="1" spans="1:10">
      <c r="A258" s="21"/>
      <c r="B258" s="21"/>
      <c r="C258" s="21" t="s">
        <v>449</v>
      </c>
      <c r="D258" s="62" t="s">
        <v>461</v>
      </c>
      <c r="E258" s="63" t="s">
        <v>897</v>
      </c>
      <c r="F258" s="49" t="s">
        <v>530</v>
      </c>
      <c r="G258" s="26" t="s">
        <v>463</v>
      </c>
      <c r="H258" s="49" t="s">
        <v>464</v>
      </c>
      <c r="I258" s="49" t="s">
        <v>455</v>
      </c>
      <c r="J258" s="63" t="s">
        <v>898</v>
      </c>
    </row>
    <row r="259" customHeight="1" spans="1:10">
      <c r="A259" s="21"/>
      <c r="B259" s="21"/>
      <c r="C259" s="21" t="s">
        <v>466</v>
      </c>
      <c r="D259" s="62" t="s">
        <v>467</v>
      </c>
      <c r="E259" s="63" t="s">
        <v>601</v>
      </c>
      <c r="F259" s="49" t="s">
        <v>452</v>
      </c>
      <c r="G259" s="26" t="s">
        <v>602</v>
      </c>
      <c r="H259" s="49"/>
      <c r="I259" s="49" t="s">
        <v>460</v>
      </c>
      <c r="J259" s="63" t="s">
        <v>899</v>
      </c>
    </row>
    <row r="260" ht="26" customHeight="1" spans="1:10">
      <c r="A260" s="21"/>
      <c r="B260" s="21"/>
      <c r="C260" s="21" t="s">
        <v>472</v>
      </c>
      <c r="D260" s="62" t="s">
        <v>473</v>
      </c>
      <c r="E260" s="63" t="s">
        <v>537</v>
      </c>
      <c r="F260" s="49" t="s">
        <v>475</v>
      </c>
      <c r="G260" s="26" t="s">
        <v>476</v>
      </c>
      <c r="H260" s="49" t="s">
        <v>477</v>
      </c>
      <c r="I260" s="49" t="s">
        <v>455</v>
      </c>
      <c r="J260" s="63" t="s">
        <v>900</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咿呀咿呀哟</cp:lastModifiedBy>
  <dcterms:created xsi:type="dcterms:W3CDTF">2026-03-02T09:14:00Z</dcterms:created>
  <dcterms:modified xsi:type="dcterms:W3CDTF">2026-05-25T12:41:20Z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3C216C9A8FA044CC840EAFB83C39EFD3</vt:lpwstr>
  </property>
  <property fmtid="{D5CDD505-2E9C-101B-9397-08002B2CF9AE}" pid="3" name="KSOProductBuildVer">
    <vt:lpwstr>2052-12.1.0.18912</vt:lpwstr>
  </property>
  <property fmtid="{D5CDD505-2E9C-101B-9397-08002B2CF9AE}" pid="4" name="CalculationRule">
    <vt:i4>0</vt:i4>
  </property>
</Properties>
</file>